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les\Price Lists and Programs\2027\27.Pricing\"/>
    </mc:Choice>
  </mc:AlternateContent>
  <xr:revisionPtr revIDLastSave="0" documentId="13_ncr:1_{74F3C9C6-6CAD-4D7D-B0C8-3FEAB5AB83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me Page" sheetId="3" r:id="rId1"/>
    <sheet name="Plant Foods &amp; Small Soils" sheetId="1" r:id="rId2"/>
    <sheet name="Large Bag Soils" sheetId="2" r:id="rId3"/>
  </sheets>
  <definedNames>
    <definedName name="_xlnm.Print_Area" localSheetId="2">'Large Bag Soils'!$A$1:$H$34</definedName>
    <definedName name="_xlnm.Print_Area" localSheetId="1">'Plant Foods &amp; Small Soils'!$A$1:$J$139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126" i="1"/>
  <c r="J117" i="1"/>
  <c r="J87" i="1"/>
  <c r="J70" i="1"/>
  <c r="J83" i="1"/>
  <c r="J85" i="1"/>
  <c r="J47" i="1"/>
  <c r="J136" i="1"/>
  <c r="J98" i="1"/>
  <c r="J31" i="1"/>
  <c r="J91" i="1"/>
  <c r="J81" i="1"/>
  <c r="J116" i="1"/>
  <c r="J118" i="1"/>
  <c r="J119" i="1"/>
  <c r="J120" i="1"/>
  <c r="J121" i="1"/>
  <c r="J122" i="1"/>
  <c r="J123" i="1"/>
  <c r="J124" i="1"/>
  <c r="J125" i="1"/>
  <c r="J127" i="1"/>
  <c r="J128" i="1"/>
  <c r="J129" i="1"/>
  <c r="J115" i="1"/>
  <c r="J110" i="1"/>
  <c r="J111" i="1"/>
  <c r="J112" i="1"/>
  <c r="J113" i="1"/>
  <c r="J109" i="1"/>
  <c r="J101" i="1"/>
  <c r="J102" i="1"/>
  <c r="J103" i="1"/>
  <c r="J104" i="1"/>
  <c r="J105" i="1"/>
  <c r="J106" i="1"/>
  <c r="J107" i="1"/>
  <c r="J100" i="1"/>
  <c r="J99" i="1"/>
  <c r="J92" i="1"/>
  <c r="J93" i="1"/>
  <c r="J94" i="1"/>
  <c r="J95" i="1"/>
  <c r="J96" i="1"/>
  <c r="J97" i="1"/>
  <c r="J90" i="1"/>
  <c r="J82" i="1"/>
  <c r="J84" i="1"/>
  <c r="J86" i="1"/>
  <c r="J88" i="1"/>
  <c r="J80" i="1"/>
  <c r="J64" i="1"/>
  <c r="J65" i="1"/>
  <c r="J66" i="1"/>
  <c r="J67" i="1"/>
  <c r="J68" i="1"/>
  <c r="J69" i="1"/>
  <c r="J71" i="1"/>
  <c r="J63" i="1"/>
  <c r="J59" i="1"/>
  <c r="J60" i="1"/>
  <c r="J61" i="1"/>
  <c r="J58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10" i="1"/>
  <c r="J11" i="1"/>
  <c r="J12" i="1"/>
  <c r="J13" i="1"/>
  <c r="J9" i="1"/>
  <c r="H25" i="2"/>
  <c r="H24" i="2"/>
  <c r="J13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<sst xmlns="http://schemas.openxmlformats.org/spreadsheetml/2006/main" count="354" uniqueCount="270">
  <si>
    <t>Click on the desired worksheet link below.  Click 'Home' on the worksheet page to return here.</t>
  </si>
  <si>
    <t>Plant Foods &amp; Small Bag Soils</t>
  </si>
  <si>
    <t>Large Bag Soils</t>
  </si>
  <si>
    <t>Home</t>
  </si>
  <si>
    <t>Customer:</t>
  </si>
  <si>
    <t>Distributor:</t>
  </si>
  <si>
    <t>Address:</t>
  </si>
  <si>
    <t>Requested Delivery Date:</t>
  </si>
  <si>
    <t>Email:</t>
  </si>
  <si>
    <t>Premium Organic Plant Foods</t>
  </si>
  <si>
    <t>BRAND</t>
  </si>
  <si>
    <t>SIZE</t>
  </si>
  <si>
    <t>MFG #</t>
  </si>
  <si>
    <t>CASE</t>
  </si>
  <si>
    <t>PALLET</t>
  </si>
  <si>
    <t>UNIT</t>
  </si>
  <si>
    <t>Previous YR</t>
  </si>
  <si>
    <t xml:space="preserve">On </t>
  </si>
  <si>
    <t>Order</t>
  </si>
  <si>
    <t>Total</t>
  </si>
  <si>
    <t>PACK</t>
  </si>
  <si>
    <t>VALUE</t>
  </si>
  <si>
    <t>Purchases</t>
  </si>
  <si>
    <t>Hand</t>
  </si>
  <si>
    <t>Cases / Bags</t>
  </si>
  <si>
    <t>Units</t>
  </si>
  <si>
    <t xml:space="preserve">Holly-tone </t>
  </si>
  <si>
    <t>HT50</t>
  </si>
  <si>
    <t>HT36</t>
  </si>
  <si>
    <t>HT18</t>
  </si>
  <si>
    <t>HT8</t>
  </si>
  <si>
    <t>HT4</t>
  </si>
  <si>
    <t xml:space="preserve">Plant-tone </t>
  </si>
  <si>
    <t>PT50</t>
  </si>
  <si>
    <t xml:space="preserve"> </t>
  </si>
  <si>
    <t>PT36</t>
  </si>
  <si>
    <t>PT18</t>
  </si>
  <si>
    <t>PT8</t>
  </si>
  <si>
    <t>PT4</t>
  </si>
  <si>
    <t>Flower-tone</t>
  </si>
  <si>
    <t>FT50</t>
  </si>
  <si>
    <t>FT18</t>
  </si>
  <si>
    <t>FT4</t>
  </si>
  <si>
    <t>Rose-tone</t>
  </si>
  <si>
    <t>RT18</t>
  </si>
  <si>
    <t>RT8</t>
  </si>
  <si>
    <t>RT4</t>
  </si>
  <si>
    <t>Bulb-tone</t>
  </si>
  <si>
    <t>BT18</t>
  </si>
  <si>
    <t>BT4</t>
  </si>
  <si>
    <t>Azalea-tone</t>
  </si>
  <si>
    <t>AT8</t>
  </si>
  <si>
    <t>AT4</t>
  </si>
  <si>
    <t>Berry-tone</t>
  </si>
  <si>
    <t>BR18</t>
  </si>
  <si>
    <t>BR8</t>
  </si>
  <si>
    <t>BR4</t>
  </si>
  <si>
    <t>Evergreen-tone</t>
  </si>
  <si>
    <t>ET18</t>
  </si>
  <si>
    <t>ET8</t>
  </si>
  <si>
    <t>Garden-tone</t>
  </si>
  <si>
    <t>GT36</t>
  </si>
  <si>
    <t>GT18</t>
  </si>
  <si>
    <t>GT8</t>
  </si>
  <si>
    <t>GT4</t>
  </si>
  <si>
    <t>Tomato-tone</t>
  </si>
  <si>
    <t>TO18</t>
  </si>
  <si>
    <t>TO8</t>
  </si>
  <si>
    <t>TO4</t>
  </si>
  <si>
    <t>Tree-tone</t>
  </si>
  <si>
    <t>TR36</t>
  </si>
  <si>
    <t>TR18</t>
  </si>
  <si>
    <t>TR4</t>
  </si>
  <si>
    <t>Citrus-tone</t>
  </si>
  <si>
    <t>CT18</t>
  </si>
  <si>
    <t>CT8</t>
  </si>
  <si>
    <t>CT4</t>
  </si>
  <si>
    <t>Palm-tone</t>
  </si>
  <si>
    <t>PM18</t>
  </si>
  <si>
    <t>PM4</t>
  </si>
  <si>
    <t>Bio-tone Starter Plus</t>
  </si>
  <si>
    <t>BTSP25</t>
  </si>
  <si>
    <t>BTSP18</t>
  </si>
  <si>
    <t>BTSP8</t>
  </si>
  <si>
    <t>BTSP4</t>
  </si>
  <si>
    <t>5 oz.</t>
  </si>
  <si>
    <t>BTSP5OZ</t>
  </si>
  <si>
    <t>Bio-tone Starter</t>
  </si>
  <si>
    <t>BTSG25</t>
  </si>
  <si>
    <t>Iron-tone</t>
  </si>
  <si>
    <t>IT20</t>
  </si>
  <si>
    <t>IT5</t>
  </si>
  <si>
    <t>Holly-tone</t>
  </si>
  <si>
    <t>HT4MP</t>
  </si>
  <si>
    <t>TO4MP</t>
  </si>
  <si>
    <t>GT4MP</t>
  </si>
  <si>
    <t>BTSP4MP</t>
  </si>
  <si>
    <t>Liquid Plant Foods</t>
  </si>
  <si>
    <t>Bloom!</t>
  </si>
  <si>
    <t>16 oz.</t>
  </si>
  <si>
    <t>BL16</t>
  </si>
  <si>
    <t>Grow!</t>
  </si>
  <si>
    <t>GR16</t>
  </si>
  <si>
    <t>1.5</t>
  </si>
  <si>
    <t>Tomato!</t>
  </si>
  <si>
    <t>TOPF16</t>
  </si>
  <si>
    <t>8 oz.</t>
  </si>
  <si>
    <t>TOPF8</t>
  </si>
  <si>
    <t>Indoor!</t>
  </si>
  <si>
    <t>INPF8</t>
  </si>
  <si>
    <t>1</t>
  </si>
  <si>
    <t>Cactus</t>
  </si>
  <si>
    <t>CAPF8</t>
  </si>
  <si>
    <t>Violet!</t>
  </si>
  <si>
    <t>VIPF8</t>
  </si>
  <si>
    <t>Orchid!</t>
  </si>
  <si>
    <t>ORPF8</t>
  </si>
  <si>
    <t>Citrus!</t>
  </si>
  <si>
    <t>CTPF8</t>
  </si>
  <si>
    <t>Lawn Products</t>
  </si>
  <si>
    <t>UPC</t>
  </si>
  <si>
    <t>050197</t>
  </si>
  <si>
    <t>Espoma Lawn Food 15-0-5</t>
  </si>
  <si>
    <t>ELF40</t>
  </si>
  <si>
    <t>ELF20</t>
  </si>
  <si>
    <t>Lightning Lime</t>
  </si>
  <si>
    <t>LL30</t>
  </si>
  <si>
    <t>Turf Tone Weed Preventer</t>
  </si>
  <si>
    <t>TTWP25</t>
  </si>
  <si>
    <t>Turf Tone All Season Lawn Food</t>
  </si>
  <si>
    <t>TTAS28</t>
  </si>
  <si>
    <t>TTAS14</t>
  </si>
  <si>
    <t>0.5</t>
  </si>
  <si>
    <t>Turf Tone Fall Winterizer</t>
  </si>
  <si>
    <t>TTFW30</t>
  </si>
  <si>
    <t>Turf Tone Lawn Starter</t>
  </si>
  <si>
    <t>TTLS30</t>
  </si>
  <si>
    <t>TTLS6</t>
  </si>
  <si>
    <t>Organic Supplements</t>
  </si>
  <si>
    <t>Chicken Manure</t>
  </si>
  <si>
    <t>GM25</t>
  </si>
  <si>
    <t>GM3</t>
  </si>
  <si>
    <t>Bone Meal</t>
  </si>
  <si>
    <t>BM24</t>
  </si>
  <si>
    <t>BM8</t>
  </si>
  <si>
    <t>BM04</t>
  </si>
  <si>
    <t>Kelp Meal</t>
  </si>
  <si>
    <t>KM4</t>
  </si>
  <si>
    <t>Blood Meal</t>
  </si>
  <si>
    <t>DB17</t>
  </si>
  <si>
    <t>DB03</t>
  </si>
  <si>
    <t>Greenrock</t>
  </si>
  <si>
    <t>GRK7</t>
  </si>
  <si>
    <t>Alfalfa Meal</t>
  </si>
  <si>
    <t>AL3</t>
  </si>
  <si>
    <t>Rock Phosphate</t>
  </si>
  <si>
    <t>RP7</t>
  </si>
  <si>
    <t>Soil Acidifier</t>
  </si>
  <si>
    <t>GSUL30</t>
  </si>
  <si>
    <t>GSUL6</t>
  </si>
  <si>
    <t>Garden Lime</t>
  </si>
  <si>
    <t>GL5</t>
  </si>
  <si>
    <t>Garden Gypsum</t>
  </si>
  <si>
    <t>GG36</t>
  </si>
  <si>
    <t>GG6</t>
  </si>
  <si>
    <t>Soil Perfector</t>
  </si>
  <si>
    <t>30 lb.</t>
  </si>
  <si>
    <t>SPF30</t>
  </si>
  <si>
    <t>Compost Starter</t>
  </si>
  <si>
    <t>CS4</t>
  </si>
  <si>
    <t>Inorganic Plant Foods</t>
  </si>
  <si>
    <t>Garden Food 10-10-10</t>
  </si>
  <si>
    <t>GF101010/6</t>
  </si>
  <si>
    <t>Garden Food 5-10-5</t>
  </si>
  <si>
    <t>GF5105/6</t>
  </si>
  <si>
    <t>Triple Phosphate</t>
  </si>
  <si>
    <t>TP6</t>
  </si>
  <si>
    <t>Urea</t>
  </si>
  <si>
    <t>UR4</t>
  </si>
  <si>
    <t>Potash</t>
  </si>
  <si>
    <t>PO6</t>
  </si>
  <si>
    <t>Potting Mixes &amp; Amendments</t>
  </si>
  <si>
    <t>Potting Mix</t>
  </si>
  <si>
    <t>8 qt.</t>
  </si>
  <si>
    <t>AP8</t>
  </si>
  <si>
    <t>4 qt.</t>
  </si>
  <si>
    <t>AP4</t>
  </si>
  <si>
    <t>Houseplant</t>
  </si>
  <si>
    <t>HP8</t>
  </si>
  <si>
    <t>African Violet Mix</t>
  </si>
  <si>
    <t>AV4</t>
  </si>
  <si>
    <t>Orchid Mix</t>
  </si>
  <si>
    <t>OR4</t>
  </si>
  <si>
    <t>Cactus Mix</t>
  </si>
  <si>
    <t>CA8</t>
  </si>
  <si>
    <t xml:space="preserve">                             </t>
  </si>
  <si>
    <t>CA4</t>
  </si>
  <si>
    <t>Seed Starter</t>
  </si>
  <si>
    <t>16 qt.</t>
  </si>
  <si>
    <t>SS16</t>
  </si>
  <si>
    <t>0.25</t>
  </si>
  <si>
    <t>SS8</t>
  </si>
  <si>
    <t>Peat Moss</t>
  </si>
  <si>
    <t>PTM8</t>
  </si>
  <si>
    <t>Perlite</t>
  </si>
  <si>
    <t>PR8</t>
  </si>
  <si>
    <t>Earthworm Castings</t>
  </si>
  <si>
    <t>EC16</t>
  </si>
  <si>
    <t>EC4</t>
  </si>
  <si>
    <t>Bonsai Mix</t>
  </si>
  <si>
    <t>BO4</t>
  </si>
  <si>
    <t>Horticultural Charcoal</t>
  </si>
  <si>
    <t>HC4</t>
  </si>
  <si>
    <t>Freight Charges</t>
  </si>
  <si>
    <t xml:space="preserve">Stop Charge </t>
  </si>
  <si>
    <t>ST</t>
  </si>
  <si>
    <t>Liftgate Fee (8 pallets or less)</t>
  </si>
  <si>
    <t>LG</t>
  </si>
  <si>
    <t>Total Units</t>
  </si>
  <si>
    <t>300 to Qualify</t>
  </si>
  <si>
    <t>Fees</t>
  </si>
  <si>
    <t>Add On Large Bag  Potting Mixes - Full Pallets Only - 2 Pallet Max.</t>
  </si>
  <si>
    <t>2 cu. ft.</t>
  </si>
  <si>
    <t>AP2</t>
  </si>
  <si>
    <t>1 cu. ft.</t>
  </si>
  <si>
    <t>AP1</t>
  </si>
  <si>
    <t>AP16</t>
  </si>
  <si>
    <t>ESPOMA 2026/27 Dealer Early Order Worksheet Calculator</t>
  </si>
  <si>
    <t>Home Page</t>
  </si>
  <si>
    <t>2026-27 Dealer Soil</t>
  </si>
  <si>
    <t>Item</t>
  </si>
  <si>
    <t>Pallet</t>
  </si>
  <si>
    <t>On</t>
  </si>
  <si>
    <t xml:space="preserve"> Order</t>
  </si>
  <si>
    <t>Num</t>
  </si>
  <si>
    <t>Size</t>
  </si>
  <si>
    <t>Pack</t>
  </si>
  <si>
    <t>Pallets</t>
  </si>
  <si>
    <t>AP8D</t>
  </si>
  <si>
    <t>Raised Bed Mix</t>
  </si>
  <si>
    <t>RB15</t>
  </si>
  <si>
    <t>1.5 cu. ft.</t>
  </si>
  <si>
    <t>Land &amp; Sea Compost</t>
  </si>
  <si>
    <t>LSC1</t>
  </si>
  <si>
    <t>All Purpose Garden Soil</t>
  </si>
  <si>
    <t>APGS1</t>
  </si>
  <si>
    <t>Veg &amp; Flower Garden Soil</t>
  </si>
  <si>
    <t>VFGS1</t>
  </si>
  <si>
    <t>Lawn Soil</t>
  </si>
  <si>
    <t>LWS1</t>
  </si>
  <si>
    <t>Mushroom Compost Blend</t>
  </si>
  <si>
    <t>MC75</t>
  </si>
  <si>
    <t>.75 cu. ft.</t>
  </si>
  <si>
    <t>Cow Manure Compost Blend</t>
  </si>
  <si>
    <t>DCM1</t>
  </si>
  <si>
    <t>Earthworm Casting</t>
  </si>
  <si>
    <t>Driver Assist</t>
  </si>
  <si>
    <t>DA</t>
  </si>
  <si>
    <t>Flat Bed Fee</t>
  </si>
  <si>
    <t>FB</t>
  </si>
  <si>
    <t>FREIGHT MINIMUM:</t>
  </si>
  <si>
    <t>Items must be ordered in full pallet quantities.</t>
  </si>
  <si>
    <t>LTL orders require coordination and matching for delivery.</t>
  </si>
  <si>
    <t>THE ESPOMA COMPANY       6  Espoma Road    Millville, NJ  08332    800-634-0603     FAX 856-825-1385</t>
  </si>
  <si>
    <t>Stop Charge (&lt;20 pallets)</t>
  </si>
  <si>
    <t xml:space="preserve">10 Pallet minimum order.  </t>
  </si>
  <si>
    <t>Visit our web site at www.espoma.com</t>
  </si>
  <si>
    <t>Driver assist request charge $85.  Liftgate or Flatbed request charge $300</t>
  </si>
  <si>
    <t>Full Truck Load (box Van) is 20 Pallets.$85 stop-charge will be applied for LTL.</t>
  </si>
  <si>
    <t>Welcome to the ESPOMA 2027 Dealer Early Order Worksheet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</si>
</sst>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&quot;$&quot;#,##0.000_);[Red]\(&quot;$&quot;#,##0.000\)"/>
    <numFmt numFmtId="167" formatCode="m/d;@"/>
    <numFmt numFmtId="168" formatCode="0_);\(0\)"/>
    <numFmt numFmtId="169" formatCode="&quot;$&quot;#,##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Palatino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Palatino"/>
      <family val="1"/>
    </font>
    <font>
      <b/>
      <sz val="11"/>
      <color theme="1"/>
      <name val="Calibri"/>
      <family val="2"/>
      <scheme val="minor"/>
    </font>
    <font>
      <b/>
      <sz val="9"/>
      <name val="Tahoma"/>
      <family val="2"/>
    </font>
    <font>
      <u/>
      <sz val="11"/>
      <color theme="10"/>
      <name val="Calibri"/>
      <family val="2"/>
      <scheme val="minor"/>
    </font>
    <font>
      <b/>
      <sz val="12"/>
      <name val="Tahoma"/>
      <family val="2"/>
    </font>
    <font>
      <b/>
      <u/>
      <sz val="8"/>
      <name val="Tahoma"/>
      <family val="2"/>
    </font>
    <font>
      <sz val="8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b/>
      <sz val="18"/>
      <name val="Tahoma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33CC"/>
      <name val="Arial"/>
      <family val="2"/>
    </font>
    <font>
      <sz val="9"/>
      <color indexed="8"/>
      <name val="Times New Roman"/>
      <family val="1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rgb="FF0033CC"/>
      <name val="Arial"/>
      <family val="2"/>
    </font>
    <font>
      <sz val="8"/>
      <name val="Calibri"/>
      <family val="2"/>
      <scheme val="minor"/>
    </font>
    <font>
      <sz val="9"/>
      <name val="Palatin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12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thin">
        <color indexed="8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49" fontId="6" fillId="0" borderId="44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" fontId="6" fillId="0" borderId="51" xfId="0" applyNumberFormat="1" applyFont="1" applyBorder="1" applyAlignment="1">
      <alignment horizontal="center" vertical="center"/>
    </xf>
    <xf numFmtId="165" fontId="6" fillId="0" borderId="52" xfId="0" applyNumberFormat="1" applyFont="1" applyBorder="1" applyAlignment="1">
      <alignment horizontal="center" vertical="center"/>
    </xf>
    <xf numFmtId="1" fontId="9" fillId="0" borderId="70" xfId="0" applyNumberFormat="1" applyFont="1" applyBorder="1" applyAlignment="1">
      <alignment horizontal="center" vertical="center"/>
    </xf>
    <xf numFmtId="1" fontId="9" fillId="0" borderId="71" xfId="0" applyNumberFormat="1" applyFont="1" applyBorder="1" applyAlignment="1">
      <alignment horizontal="center" vertical="center"/>
    </xf>
    <xf numFmtId="0" fontId="0" fillId="0" borderId="56" xfId="0" applyBorder="1"/>
    <xf numFmtId="0" fontId="9" fillId="0" borderId="35" xfId="0" applyFont="1" applyBorder="1" applyAlignment="1">
      <alignment horizontal="center" vertical="center"/>
    </xf>
    <xf numFmtId="0" fontId="16" fillId="0" borderId="35" xfId="0" applyFont="1" applyBorder="1" applyAlignment="1">
      <alignment vertical="center"/>
    </xf>
    <xf numFmtId="1" fontId="9" fillId="0" borderId="35" xfId="0" applyNumberFormat="1" applyFont="1" applyBorder="1" applyAlignment="1">
      <alignment horizontal="center" vertical="center"/>
    </xf>
    <xf numFmtId="0" fontId="13" fillId="0" borderId="13" xfId="0" applyFont="1" applyBorder="1"/>
    <xf numFmtId="3" fontId="14" fillId="0" borderId="36" xfId="0" applyNumberFormat="1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2" fontId="6" fillId="0" borderId="73" xfId="1" applyNumberFormat="1" applyFont="1" applyFill="1" applyBorder="1" applyAlignment="1">
      <alignment horizontal="center" vertical="center"/>
    </xf>
    <xf numFmtId="2" fontId="6" fillId="0" borderId="79" xfId="1" applyNumberFormat="1" applyFont="1" applyFill="1" applyBorder="1" applyAlignment="1">
      <alignment horizontal="center" vertical="center"/>
    </xf>
    <xf numFmtId="2" fontId="6" fillId="0" borderId="76" xfId="1" applyNumberFormat="1" applyFont="1" applyFill="1" applyBorder="1" applyAlignment="1">
      <alignment horizontal="center" vertical="center"/>
    </xf>
    <xf numFmtId="2" fontId="6" fillId="0" borderId="75" xfId="1" applyNumberFormat="1" applyFont="1" applyFill="1" applyBorder="1" applyAlignment="1">
      <alignment horizontal="center" vertical="center"/>
    </xf>
    <xf numFmtId="2" fontId="6" fillId="0" borderId="78" xfId="1" applyNumberFormat="1" applyFont="1" applyFill="1" applyBorder="1" applyAlignment="1">
      <alignment horizontal="center" vertical="center"/>
    </xf>
    <xf numFmtId="2" fontId="6" fillId="0" borderId="74" xfId="1" applyNumberFormat="1" applyFont="1" applyFill="1" applyBorder="1" applyAlignment="1">
      <alignment horizontal="center" vertical="center"/>
    </xf>
    <xf numFmtId="2" fontId="6" fillId="0" borderId="80" xfId="1" applyNumberFormat="1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vertical="center"/>
    </xf>
    <xf numFmtId="1" fontId="9" fillId="0" borderId="10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 vertical="center"/>
    </xf>
    <xf numFmtId="1" fontId="6" fillId="0" borderId="6" xfId="1" applyNumberFormat="1" applyFont="1" applyFill="1" applyBorder="1" applyAlignment="1">
      <alignment horizontal="center" vertical="center"/>
    </xf>
    <xf numFmtId="1" fontId="6" fillId="0" borderId="16" xfId="1" applyNumberFormat="1" applyFont="1" applyFill="1" applyBorder="1" applyAlignment="1">
      <alignment horizontal="center" vertical="center"/>
    </xf>
    <xf numFmtId="1" fontId="6" fillId="0" borderId="57" xfId="1" applyNumberFormat="1" applyFont="1" applyFill="1" applyBorder="1" applyAlignment="1">
      <alignment horizontal="center" vertical="center"/>
    </xf>
    <xf numFmtId="1" fontId="6" fillId="0" borderId="3" xfId="1" applyNumberFormat="1" applyFont="1" applyFill="1" applyBorder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/>
    </xf>
    <xf numFmtId="1" fontId="6" fillId="0" borderId="58" xfId="1" applyNumberFormat="1" applyFont="1" applyFill="1" applyBorder="1" applyAlignment="1">
      <alignment horizontal="center" vertical="center"/>
    </xf>
    <xf numFmtId="1" fontId="6" fillId="0" borderId="19" xfId="1" applyNumberFormat="1" applyFont="1" applyFill="1" applyBorder="1" applyAlignment="1">
      <alignment horizontal="center" vertical="center"/>
    </xf>
    <xf numFmtId="1" fontId="6" fillId="0" borderId="21" xfId="1" applyNumberFormat="1" applyFont="1" applyFill="1" applyBorder="1" applyAlignment="1">
      <alignment horizontal="center" vertical="center"/>
    </xf>
    <xf numFmtId="1" fontId="6" fillId="0" borderId="59" xfId="1" applyNumberFormat="1" applyFont="1" applyFill="1" applyBorder="1" applyAlignment="1">
      <alignment horizontal="center" vertical="center"/>
    </xf>
    <xf numFmtId="1" fontId="6" fillId="0" borderId="10" xfId="1" applyNumberFormat="1" applyFont="1" applyFill="1" applyBorder="1" applyAlignment="1">
      <alignment horizontal="center" vertical="center"/>
    </xf>
    <xf numFmtId="1" fontId="6" fillId="0" borderId="12" xfId="1" applyNumberFormat="1" applyFont="1" applyFill="1" applyBorder="1" applyAlignment="1">
      <alignment horizontal="center" vertical="center"/>
    </xf>
    <xf numFmtId="1" fontId="6" fillId="0" borderId="13" xfId="1" applyNumberFormat="1" applyFont="1" applyFill="1" applyBorder="1" applyAlignment="1">
      <alignment horizontal="center" vertical="center"/>
    </xf>
    <xf numFmtId="1" fontId="6" fillId="0" borderId="29" xfId="1" applyNumberFormat="1" applyFont="1" applyFill="1" applyBorder="1" applyAlignment="1">
      <alignment horizontal="center" vertical="center"/>
    </xf>
    <xf numFmtId="1" fontId="6" fillId="0" borderId="38" xfId="1" applyNumberFormat="1" applyFont="1" applyFill="1" applyBorder="1" applyAlignment="1">
      <alignment horizontal="center" vertical="center"/>
    </xf>
    <xf numFmtId="1" fontId="6" fillId="0" borderId="39" xfId="1" applyNumberFormat="1" applyFont="1" applyFill="1" applyBorder="1" applyAlignment="1">
      <alignment horizontal="center" vertical="center"/>
    </xf>
    <xf numFmtId="1" fontId="6" fillId="0" borderId="23" xfId="1" applyNumberFormat="1" applyFont="1" applyFill="1" applyBorder="1" applyAlignment="1">
      <alignment horizontal="center" vertical="center"/>
    </xf>
    <xf numFmtId="1" fontId="6" fillId="0" borderId="27" xfId="1" applyNumberFormat="1" applyFont="1" applyFill="1" applyBorder="1" applyAlignment="1">
      <alignment horizontal="center" vertical="center"/>
    </xf>
    <xf numFmtId="1" fontId="6" fillId="0" borderId="26" xfId="1" applyNumberFormat="1" applyFont="1" applyFill="1" applyBorder="1" applyAlignment="1">
      <alignment horizontal="center" vertical="center"/>
    </xf>
    <xf numFmtId="1" fontId="6" fillId="0" borderId="60" xfId="1" applyNumberFormat="1" applyFont="1" applyFill="1" applyBorder="1" applyAlignment="1">
      <alignment horizontal="center" vertical="center"/>
    </xf>
    <xf numFmtId="1" fontId="6" fillId="0" borderId="17" xfId="1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6" fillId="0" borderId="41" xfId="1" applyNumberFormat="1" applyFont="1" applyFill="1" applyBorder="1" applyAlignment="1">
      <alignment horizontal="center" vertical="center"/>
    </xf>
    <xf numFmtId="1" fontId="6" fillId="0" borderId="18" xfId="1" applyNumberFormat="1" applyFont="1" applyFill="1" applyBorder="1" applyAlignment="1">
      <alignment horizontal="center" vertical="center"/>
    </xf>
    <xf numFmtId="1" fontId="6" fillId="0" borderId="31" xfId="1" applyNumberFormat="1" applyFont="1" applyFill="1" applyBorder="1" applyAlignment="1">
      <alignment horizontal="center" vertical="center"/>
    </xf>
    <xf numFmtId="1" fontId="6" fillId="0" borderId="35" xfId="1" applyNumberFormat="1" applyFont="1" applyFill="1" applyBorder="1" applyAlignment="1">
      <alignment horizontal="center" vertical="center"/>
    </xf>
    <xf numFmtId="1" fontId="6" fillId="0" borderId="46" xfId="1" applyNumberFormat="1" applyFont="1" applyFill="1" applyBorder="1" applyAlignment="1">
      <alignment horizontal="center" vertical="center"/>
    </xf>
    <xf numFmtId="1" fontId="6" fillId="0" borderId="47" xfId="1" applyNumberFormat="1" applyFont="1" applyFill="1" applyBorder="1" applyAlignment="1">
      <alignment horizontal="center" vertical="center"/>
    </xf>
    <xf numFmtId="1" fontId="6" fillId="0" borderId="48" xfId="1" applyNumberFormat="1" applyFont="1" applyFill="1" applyBorder="1" applyAlignment="1">
      <alignment horizontal="center" vertical="center"/>
    </xf>
    <xf numFmtId="1" fontId="6" fillId="0" borderId="68" xfId="1" applyNumberFormat="1" applyFont="1" applyFill="1" applyBorder="1" applyAlignment="1">
      <alignment horizontal="center" vertical="center"/>
    </xf>
    <xf numFmtId="1" fontId="6" fillId="0" borderId="69" xfId="1" applyNumberFormat="1" applyFont="1" applyFill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49" fontId="17" fillId="0" borderId="4" xfId="0" applyNumberFormat="1" applyFont="1" applyBorder="1" applyAlignment="1">
      <alignment horizontal="center"/>
    </xf>
    <xf numFmtId="44" fontId="20" fillId="0" borderId="65" xfId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82" xfId="0" applyFont="1" applyBorder="1" applyAlignment="1">
      <alignment horizontal="center"/>
    </xf>
    <xf numFmtId="0" fontId="18" fillId="0" borderId="83" xfId="0" applyFont="1" applyBorder="1" applyAlignment="1">
      <alignment horizontal="center"/>
    </xf>
    <xf numFmtId="0" fontId="18" fillId="0" borderId="84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87" xfId="0" applyFont="1" applyBorder="1"/>
    <xf numFmtId="0" fontId="18" fillId="0" borderId="0" xfId="0" applyFont="1"/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57" xfId="0" applyFont="1" applyBorder="1"/>
    <xf numFmtId="0" fontId="22" fillId="0" borderId="0" xfId="0" applyFont="1" applyAlignment="1">
      <alignment horizontal="left" vertical="center"/>
    </xf>
    <xf numFmtId="167" fontId="6" fillId="0" borderId="0" xfId="0" applyNumberFormat="1" applyFont="1" applyAlignment="1">
      <alignment vertical="center"/>
    </xf>
    <xf numFmtId="14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0" fontId="17" fillId="0" borderId="0" xfId="0" applyFont="1"/>
    <xf numFmtId="0" fontId="17" fillId="0" borderId="89" xfId="0" applyFont="1" applyBorder="1"/>
    <xf numFmtId="0" fontId="4" fillId="0" borderId="57" xfId="0" applyFont="1" applyBorder="1" applyAlignment="1">
      <alignment vertical="center"/>
    </xf>
    <xf numFmtId="7" fontId="19" fillId="0" borderId="0" xfId="0" applyNumberFormat="1" applyFont="1" applyAlignment="1">
      <alignment horizontal="left" vertical="center"/>
    </xf>
    <xf numFmtId="0" fontId="15" fillId="0" borderId="55" xfId="0" applyFont="1" applyBorder="1"/>
    <xf numFmtId="0" fontId="15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54" xfId="0" applyFont="1" applyBorder="1"/>
    <xf numFmtId="1" fontId="9" fillId="0" borderId="36" xfId="0" applyNumberFormat="1" applyFont="1" applyBorder="1" applyAlignment="1">
      <alignment horizontal="center" vertical="center"/>
    </xf>
    <xf numFmtId="0" fontId="17" fillId="0" borderId="42" xfId="0" applyFont="1" applyBorder="1"/>
    <xf numFmtId="0" fontId="17" fillId="0" borderId="40" xfId="0" applyFont="1" applyBorder="1" applyAlignment="1">
      <alignment horizontal="center"/>
    </xf>
    <xf numFmtId="0" fontId="18" fillId="0" borderId="45" xfId="0" applyFont="1" applyBorder="1"/>
    <xf numFmtId="0" fontId="19" fillId="0" borderId="41" xfId="0" applyFont="1" applyBorder="1"/>
    <xf numFmtId="0" fontId="18" fillId="0" borderId="66" xfId="0" applyFont="1" applyBorder="1"/>
    <xf numFmtId="0" fontId="18" fillId="0" borderId="15" xfId="0" applyFont="1" applyBorder="1"/>
    <xf numFmtId="0" fontId="18" fillId="0" borderId="90" xfId="0" applyFont="1" applyBorder="1"/>
    <xf numFmtId="0" fontId="18" fillId="0" borderId="41" xfId="0" applyFont="1" applyBorder="1"/>
    <xf numFmtId="164" fontId="4" fillId="0" borderId="15" xfId="0" applyNumberFormat="1" applyFont="1" applyBorder="1" applyAlignment="1">
      <alignment horizontal="center" vertical="center"/>
    </xf>
    <xf numFmtId="6" fontId="20" fillId="0" borderId="81" xfId="1" applyNumberFormat="1" applyFont="1" applyBorder="1" applyAlignment="1">
      <alignment horizontal="center"/>
    </xf>
    <xf numFmtId="164" fontId="4" fillId="0" borderId="70" xfId="0" applyNumberFormat="1" applyFont="1" applyBorder="1" applyAlignment="1">
      <alignment horizontal="center" vertical="center"/>
    </xf>
    <xf numFmtId="164" fontId="4" fillId="0" borderId="87" xfId="0" applyNumberFormat="1" applyFont="1" applyBorder="1" applyAlignment="1">
      <alignment horizontal="center" vertical="center"/>
    </xf>
    <xf numFmtId="164" fontId="4" fillId="0" borderId="79" xfId="0" applyNumberFormat="1" applyFont="1" applyBorder="1" applyAlignment="1">
      <alignment horizontal="center" vertical="center"/>
    </xf>
    <xf numFmtId="0" fontId="18" fillId="0" borderId="27" xfId="0" applyFont="1" applyBorder="1"/>
    <xf numFmtId="0" fontId="18" fillId="0" borderId="26" xfId="0" applyFont="1" applyBorder="1" applyAlignment="1">
      <alignment horizontal="center"/>
    </xf>
    <xf numFmtId="6" fontId="20" fillId="0" borderId="91" xfId="1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18" fillId="0" borderId="44" xfId="0" applyFont="1" applyBorder="1"/>
    <xf numFmtId="0" fontId="18" fillId="0" borderId="92" xfId="0" applyFont="1" applyBorder="1"/>
    <xf numFmtId="0" fontId="10" fillId="0" borderId="86" xfId="2" applyBorder="1" applyAlignment="1">
      <alignment horizontal="center"/>
    </xf>
    <xf numFmtId="1" fontId="2" fillId="2" borderId="13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0" fontId="6" fillId="0" borderId="27" xfId="0" applyFont="1" applyBorder="1"/>
    <xf numFmtId="0" fontId="6" fillId="0" borderId="26" xfId="0" applyFont="1" applyBorder="1" applyAlignment="1">
      <alignment horizontal="center"/>
    </xf>
    <xf numFmtId="0" fontId="6" fillId="0" borderId="18" xfId="0" applyFont="1" applyBorder="1"/>
    <xf numFmtId="0" fontId="6" fillId="0" borderId="21" xfId="0" applyFont="1" applyBorder="1" applyAlignment="1">
      <alignment horizontal="center"/>
    </xf>
    <xf numFmtId="1" fontId="18" fillId="0" borderId="73" xfId="0" applyNumberFormat="1" applyFont="1" applyBorder="1" applyAlignment="1">
      <alignment horizontal="center" vertical="center"/>
    </xf>
    <xf numFmtId="1" fontId="18" fillId="0" borderId="75" xfId="0" applyNumberFormat="1" applyFont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2" fontId="6" fillId="0" borderId="72" xfId="1" applyNumberFormat="1" applyFont="1" applyFill="1" applyBorder="1" applyAlignment="1">
      <alignment horizontal="center" vertical="center"/>
    </xf>
    <xf numFmtId="1" fontId="6" fillId="0" borderId="52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1" fontId="6" fillId="0" borderId="53" xfId="0" applyNumberFormat="1" applyFont="1" applyBorder="1" applyAlignment="1">
      <alignment horizontal="center" vertical="center"/>
    </xf>
    <xf numFmtId="1" fontId="6" fillId="0" borderId="49" xfId="1" applyNumberFormat="1" applyFont="1" applyFill="1" applyBorder="1" applyAlignment="1">
      <alignment horizontal="center" vertical="center"/>
    </xf>
    <xf numFmtId="1" fontId="6" fillId="0" borderId="50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1" fontId="6" fillId="0" borderId="66" xfId="1" applyNumberFormat="1" applyFont="1" applyFill="1" applyBorder="1" applyAlignment="1">
      <alignment horizontal="center" vertical="center"/>
    </xf>
    <xf numFmtId="1" fontId="6" fillId="0" borderId="65" xfId="1" applyNumberFormat="1" applyFont="1" applyFill="1" applyBorder="1" applyAlignment="1">
      <alignment horizontal="center" vertical="center"/>
    </xf>
    <xf numFmtId="1" fontId="6" fillId="0" borderId="86" xfId="1" applyNumberFormat="1" applyFont="1" applyFill="1" applyBorder="1" applyAlignment="1">
      <alignment horizontal="center" vertical="center"/>
    </xf>
    <xf numFmtId="165" fontId="6" fillId="0" borderId="64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24" xfId="1" applyNumberFormat="1" applyFont="1" applyFill="1" applyBorder="1" applyAlignment="1">
      <alignment horizontal="center" vertical="center"/>
    </xf>
    <xf numFmtId="2" fontId="6" fillId="0" borderId="77" xfId="1" applyNumberFormat="1" applyFont="1" applyFill="1" applyBorder="1" applyAlignment="1">
      <alignment horizontal="center" vertical="center"/>
    </xf>
    <xf numFmtId="1" fontId="6" fillId="0" borderId="63" xfId="1" applyNumberFormat="1" applyFont="1" applyFill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1" fontId="6" fillId="0" borderId="34" xfId="1" applyNumberFormat="1" applyFont="1" applyFill="1" applyBorder="1" applyAlignment="1">
      <alignment horizontal="center" vertical="center"/>
    </xf>
    <xf numFmtId="1" fontId="26" fillId="0" borderId="27" xfId="1" applyNumberFormat="1" applyFont="1" applyBorder="1" applyAlignment="1">
      <alignment horizontal="center"/>
    </xf>
    <xf numFmtId="1" fontId="26" fillId="0" borderId="29" xfId="1" applyNumberFormat="1" applyFont="1" applyBorder="1" applyAlignment="1">
      <alignment horizontal="center"/>
    </xf>
    <xf numFmtId="0" fontId="11" fillId="0" borderId="55" xfId="0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81" xfId="0" applyFont="1" applyBorder="1"/>
    <xf numFmtId="3" fontId="10" fillId="0" borderId="14" xfId="2" applyNumberFormat="1" applyBorder="1" applyAlignment="1">
      <alignment horizontal="center" vertical="center"/>
    </xf>
    <xf numFmtId="1" fontId="6" fillId="0" borderId="37" xfId="1" applyNumberFormat="1" applyFont="1" applyFill="1" applyBorder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18" fillId="0" borderId="54" xfId="0" applyFont="1" applyBorder="1"/>
    <xf numFmtId="44" fontId="20" fillId="0" borderId="2" xfId="1" applyFont="1" applyBorder="1" applyAlignment="1">
      <alignment horizontal="center"/>
    </xf>
    <xf numFmtId="164" fontId="4" fillId="0" borderId="80" xfId="0" applyNumberFormat="1" applyFont="1" applyBorder="1" applyAlignment="1">
      <alignment horizontal="center" vertical="center"/>
    </xf>
    <xf numFmtId="0" fontId="18" fillId="0" borderId="89" xfId="0" applyFont="1" applyBorder="1" applyAlignment="1">
      <alignment horizontal="center"/>
    </xf>
    <xf numFmtId="0" fontId="18" fillId="0" borderId="87" xfId="0" applyFont="1" applyBorder="1" applyAlignment="1">
      <alignment horizontal="center"/>
    </xf>
    <xf numFmtId="0" fontId="18" fillId="0" borderId="85" xfId="0" applyFont="1" applyBorder="1" applyAlignment="1">
      <alignment horizontal="center"/>
    </xf>
    <xf numFmtId="0" fontId="18" fillId="0" borderId="81" xfId="0" applyFont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164" fontId="20" fillId="0" borderId="2" xfId="1" applyNumberFormat="1" applyFont="1" applyBorder="1" applyAlignment="1">
      <alignment horizontal="center"/>
    </xf>
    <xf numFmtId="44" fontId="20" fillId="0" borderId="2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9" fillId="0" borderId="94" xfId="0" applyFont="1" applyBorder="1"/>
    <xf numFmtId="37" fontId="20" fillId="0" borderId="7" xfId="1" applyNumberFormat="1" applyFont="1" applyBorder="1" applyAlignment="1">
      <alignment horizontal="center"/>
    </xf>
    <xf numFmtId="0" fontId="4" fillId="0" borderId="54" xfId="0" applyFont="1" applyBorder="1"/>
    <xf numFmtId="0" fontId="19" fillId="0" borderId="54" xfId="0" applyFont="1" applyBorder="1"/>
    <xf numFmtId="0" fontId="19" fillId="0" borderId="95" xfId="0" applyFont="1" applyBorder="1"/>
    <xf numFmtId="37" fontId="20" fillId="0" borderId="7" xfId="1" applyNumberFormat="1" applyFont="1" applyFill="1" applyBorder="1" applyAlignment="1">
      <alignment horizontal="center"/>
    </xf>
    <xf numFmtId="0" fontId="19" fillId="0" borderId="17" xfId="0" applyFont="1" applyBorder="1"/>
    <xf numFmtId="168" fontId="19" fillId="0" borderId="44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vertical="center"/>
    </xf>
    <xf numFmtId="6" fontId="18" fillId="0" borderId="44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37" fontId="20" fillId="0" borderId="64" xfId="1" applyNumberFormat="1" applyFont="1" applyBorder="1" applyAlignment="1">
      <alignment horizontal="center"/>
    </xf>
    <xf numFmtId="0" fontId="18" fillId="0" borderId="18" xfId="0" applyFont="1" applyBorder="1"/>
    <xf numFmtId="0" fontId="18" fillId="0" borderId="21" xfId="0" applyFont="1" applyBorder="1" applyAlignment="1">
      <alignment horizontal="center"/>
    </xf>
    <xf numFmtId="6" fontId="20" fillId="0" borderId="96" xfId="1" applyNumberFormat="1" applyFont="1" applyBorder="1" applyAlignment="1">
      <alignment horizontal="center"/>
    </xf>
    <xf numFmtId="1" fontId="18" fillId="0" borderId="74" xfId="0" applyNumberFormat="1" applyFont="1" applyBorder="1" applyAlignment="1">
      <alignment horizontal="center" vertical="center"/>
    </xf>
    <xf numFmtId="0" fontId="6" fillId="0" borderId="95" xfId="0" applyFont="1" applyBorder="1" applyAlignment="1">
      <alignment vertical="center"/>
    </xf>
    <xf numFmtId="0" fontId="6" fillId="0" borderId="97" xfId="0" applyFont="1" applyBorder="1" applyAlignment="1">
      <alignment vertical="center"/>
    </xf>
    <xf numFmtId="49" fontId="6" fillId="0" borderId="64" xfId="0" applyNumberFormat="1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1" fontId="6" fillId="0" borderId="98" xfId="1" applyNumberFormat="1" applyFont="1" applyFill="1" applyBorder="1" applyAlignment="1">
      <alignment horizontal="center" vertical="center"/>
    </xf>
    <xf numFmtId="1" fontId="6" fillId="0" borderId="92" xfId="1" applyNumberFormat="1" applyFont="1" applyFill="1" applyBorder="1" applyAlignment="1">
      <alignment horizontal="center" vertical="center"/>
    </xf>
    <xf numFmtId="1" fontId="6" fillId="0" borderId="36" xfId="1" applyNumberFormat="1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6" fontId="6" fillId="0" borderId="25" xfId="1" applyNumberFormat="1" applyFont="1" applyBorder="1" applyAlignment="1">
      <alignment horizontal="center"/>
    </xf>
    <xf numFmtId="6" fontId="6" fillId="0" borderId="20" xfId="1" applyNumberFormat="1" applyFont="1" applyBorder="1" applyAlignment="1">
      <alignment horizontal="center"/>
    </xf>
    <xf numFmtId="1" fontId="6" fillId="0" borderId="89" xfId="1" applyNumberFormat="1" applyFont="1" applyFill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1" fontId="6" fillId="0" borderId="99" xfId="1" applyNumberFormat="1" applyFont="1" applyFill="1" applyBorder="1" applyAlignment="1">
      <alignment horizontal="center" vertical="center"/>
    </xf>
    <xf numFmtId="1" fontId="6" fillId="0" borderId="85" xfId="1" applyNumberFormat="1" applyFont="1" applyFill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49" fontId="6" fillId="0" borderId="100" xfId="0" applyNumberFormat="1" applyFont="1" applyBorder="1" applyAlignment="1">
      <alignment horizontal="center" vertical="center"/>
    </xf>
    <xf numFmtId="1" fontId="6" fillId="0" borderId="88" xfId="1" applyNumberFormat="1" applyFont="1" applyFill="1" applyBorder="1" applyAlignment="1">
      <alignment horizontal="center" vertical="center"/>
    </xf>
    <xf numFmtId="1" fontId="6" fillId="0" borderId="82" xfId="1" applyNumberFormat="1" applyFont="1" applyFill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1" fontId="6" fillId="0" borderId="15" xfId="1" applyNumberFormat="1" applyFont="1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vertical="center"/>
    </xf>
    <xf numFmtId="0" fontId="6" fillId="2" borderId="21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0" borderId="101" xfId="0" applyFont="1" applyBorder="1" applyAlignment="1">
      <alignment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1" fontId="6" fillId="0" borderId="101" xfId="1" applyNumberFormat="1" applyFont="1" applyFill="1" applyBorder="1" applyAlignment="1">
      <alignment horizontal="center" vertical="center"/>
    </xf>
    <xf numFmtId="1" fontId="6" fillId="0" borderId="104" xfId="1" applyNumberFormat="1" applyFont="1" applyFill="1" applyBorder="1" applyAlignment="1">
      <alignment horizontal="center" vertical="center"/>
    </xf>
    <xf numFmtId="1" fontId="6" fillId="0" borderId="102" xfId="1" applyNumberFormat="1" applyFont="1" applyFill="1" applyBorder="1" applyAlignment="1">
      <alignment horizontal="center" vertical="center"/>
    </xf>
    <xf numFmtId="2" fontId="6" fillId="0" borderId="103" xfId="1" applyNumberFormat="1" applyFont="1" applyFill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1" fontId="6" fillId="0" borderId="8" xfId="1" applyNumberFormat="1" applyFont="1" applyFill="1" applyBorder="1" applyAlignment="1">
      <alignment horizontal="center" vertical="center"/>
    </xf>
    <xf numFmtId="0" fontId="6" fillId="0" borderId="106" xfId="0" applyFont="1" applyBorder="1" applyAlignment="1">
      <alignment vertical="center"/>
    </xf>
    <xf numFmtId="0" fontId="6" fillId="0" borderId="107" xfId="0" applyFont="1" applyBorder="1" applyAlignment="1">
      <alignment horizontal="center" vertical="center"/>
    </xf>
    <xf numFmtId="1" fontId="6" fillId="0" borderId="105" xfId="0" applyNumberFormat="1" applyFont="1" applyBorder="1" applyAlignment="1">
      <alignment horizontal="center" vertical="center"/>
    </xf>
    <xf numFmtId="1" fontId="6" fillId="0" borderId="105" xfId="1" applyNumberFormat="1" applyFont="1" applyFill="1" applyBorder="1" applyAlignment="1">
      <alignment horizontal="center" vertical="center"/>
    </xf>
    <xf numFmtId="0" fontId="6" fillId="0" borderId="108" xfId="0" applyFont="1" applyBorder="1" applyAlignment="1">
      <alignment vertical="center"/>
    </xf>
    <xf numFmtId="0" fontId="6" fillId="0" borderId="109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165" fontId="6" fillId="0" borderId="111" xfId="0" applyNumberFormat="1" applyFont="1" applyBorder="1" applyAlignment="1">
      <alignment horizontal="center" vertical="center"/>
    </xf>
    <xf numFmtId="1" fontId="6" fillId="0" borderId="112" xfId="1" applyNumberFormat="1" applyFont="1" applyFill="1" applyBorder="1" applyAlignment="1">
      <alignment horizontal="center" vertical="center"/>
    </xf>
    <xf numFmtId="0" fontId="6" fillId="0" borderId="108" xfId="0" applyFont="1" applyBorder="1" applyAlignment="1">
      <alignment horizontal="left" vertical="center"/>
    </xf>
    <xf numFmtId="1" fontId="6" fillId="0" borderId="111" xfId="0" applyNumberFormat="1" applyFont="1" applyBorder="1" applyAlignment="1">
      <alignment horizontal="center" vertical="center"/>
    </xf>
    <xf numFmtId="1" fontId="6" fillId="0" borderId="110" xfId="1" applyNumberFormat="1" applyFont="1" applyFill="1" applyBorder="1" applyAlignment="1">
      <alignment horizontal="center" vertical="center"/>
    </xf>
    <xf numFmtId="1" fontId="6" fillId="0" borderId="107" xfId="1" applyNumberFormat="1" applyFont="1" applyFill="1" applyBorder="1" applyAlignment="1">
      <alignment horizontal="center" vertical="center"/>
    </xf>
    <xf numFmtId="1" fontId="6" fillId="0" borderId="113" xfId="1" applyNumberFormat="1" applyFont="1" applyFill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49" fontId="6" fillId="0" borderId="105" xfId="0" applyNumberFormat="1" applyFont="1" applyBorder="1" applyAlignment="1">
      <alignment horizontal="center" vertical="center"/>
    </xf>
    <xf numFmtId="1" fontId="6" fillId="0" borderId="115" xfId="1" applyNumberFormat="1" applyFont="1" applyFill="1" applyBorder="1" applyAlignment="1">
      <alignment horizontal="center" vertical="center"/>
    </xf>
    <xf numFmtId="2" fontId="6" fillId="0" borderId="116" xfId="1" applyNumberFormat="1" applyFont="1" applyFill="1" applyBorder="1" applyAlignment="1">
      <alignment horizontal="center" vertical="center"/>
    </xf>
    <xf numFmtId="0" fontId="18" fillId="0" borderId="117" xfId="0" applyFont="1" applyBorder="1" applyAlignment="1">
      <alignment horizontal="center"/>
    </xf>
    <xf numFmtId="0" fontId="18" fillId="0" borderId="118" xfId="0" applyFont="1" applyBorder="1" applyAlignment="1">
      <alignment horizontal="center"/>
    </xf>
    <xf numFmtId="0" fontId="18" fillId="0" borderId="119" xfId="0" applyFont="1" applyBorder="1" applyAlignment="1">
      <alignment horizontal="center"/>
    </xf>
    <xf numFmtId="0" fontId="18" fillId="0" borderId="120" xfId="0" applyFont="1" applyBorder="1" applyAlignment="1">
      <alignment horizontal="center"/>
    </xf>
    <xf numFmtId="0" fontId="18" fillId="0" borderId="121" xfId="0" applyFont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16" fontId="6" fillId="2" borderId="26" xfId="0" applyNumberFormat="1" applyFont="1" applyFill="1" applyBorder="1" applyAlignment="1">
      <alignment horizontal="center"/>
    </xf>
    <xf numFmtId="164" fontId="6" fillId="2" borderId="26" xfId="0" applyNumberFormat="1" applyFont="1" applyFill="1" applyBorder="1" applyAlignment="1">
      <alignment horizontal="center"/>
    </xf>
    <xf numFmtId="164" fontId="6" fillId="0" borderId="91" xfId="0" applyNumberFormat="1" applyFont="1" applyBorder="1" applyAlignment="1">
      <alignment horizontal="center"/>
    </xf>
    <xf numFmtId="0" fontId="28" fillId="2" borderId="25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164" fontId="6" fillId="0" borderId="96" xfId="0" applyNumberFormat="1" applyFont="1" applyBorder="1" applyAlignment="1">
      <alignment horizontal="center"/>
    </xf>
    <xf numFmtId="0" fontId="28" fillId="2" borderId="20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5" fillId="0" borderId="13" xfId="1" applyNumberFormat="1" applyFont="1" applyFill="1" applyBorder="1" applyAlignment="1">
      <alignment horizontal="left" vertical="center"/>
    </xf>
    <xf numFmtId="4" fontId="6" fillId="0" borderId="14" xfId="1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2" fillId="0" borderId="44" xfId="0" applyFont="1" applyBorder="1" applyAlignment="1">
      <alignment vertical="center"/>
    </xf>
    <xf numFmtId="169" fontId="2" fillId="0" borderId="4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7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4" xfId="0" applyBorder="1" applyAlignment="1">
      <alignment horizontal="center"/>
    </xf>
    <xf numFmtId="0" fontId="8" fillId="0" borderId="56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0" fillId="0" borderId="0" xfId="0"/>
    <xf numFmtId="0" fontId="10" fillId="0" borderId="0" xfId="2" quotePrefix="1" applyAlignment="1"/>
    <xf numFmtId="0" fontId="10" fillId="0" borderId="0" xfId="2" applyAlignment="1"/>
    <xf numFmtId="0" fontId="5" fillId="0" borderId="5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/>
    </xf>
    <xf numFmtId="0" fontId="12" fillId="0" borderId="93" xfId="0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" fontId="9" fillId="0" borderId="81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1" fontId="9" fillId="0" borderId="93" xfId="0" applyNumberFormat="1" applyFont="1" applyBorder="1" applyAlignment="1">
      <alignment horizontal="center" vertical="center"/>
    </xf>
    <xf numFmtId="0" fontId="12" fillId="0" borderId="81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93" xfId="0" applyFont="1" applyBorder="1" applyAlignment="1">
      <alignment horizontal="left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22" xfId="0" applyFont="1" applyBorder="1" applyAlignment="1">
      <alignment horizontal="center"/>
    </xf>
    <xf numFmtId="0" fontId="0" fillId="0" borderId="23" xfId="0" applyBorder="1"/>
    <xf numFmtId="0" fontId="0" fillId="0" borderId="14" xfId="0" applyBorder="1"/>
    <xf numFmtId="0" fontId="0" fillId="0" borderId="67" xfId="0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0" fillId="0" borderId="35" xfId="0" applyBorder="1" applyAlignment="1">
      <alignment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133</xdr:row>
      <xdr:rowOff>0</xdr:rowOff>
    </xdr:from>
    <xdr:to>
      <xdr:col>2</xdr:col>
      <xdr:colOff>76200</xdr:colOff>
      <xdr:row>134</xdr:row>
      <xdr:rowOff>59054</xdr:rowOff>
    </xdr:to>
    <xdr:sp macro="" textlink="">
      <xdr:nvSpPr>
        <xdr:cNvPr id="2" name="Text Box 18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63611" y="21829889"/>
          <a:ext cx="76200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133</xdr:row>
      <xdr:rowOff>0</xdr:rowOff>
    </xdr:from>
    <xdr:ext cx="76200" cy="201583"/>
    <xdr:sp macro="" textlink="">
      <xdr:nvSpPr>
        <xdr:cNvPr id="8" name="Text Box 187">
          <a:extLst>
            <a:ext uri="{FF2B5EF4-FFF2-40B4-BE49-F238E27FC236}">
              <a16:creationId xmlns:a16="http://schemas.microsoft.com/office/drawing/2014/main" id="{E786ED0B-D278-431C-92FA-79E302A73C85}"/>
            </a:ext>
          </a:extLst>
        </xdr:cNvPr>
        <xdr:cNvSpPr txBox="1">
          <a:spLocks noChangeArrowheads="1"/>
        </xdr:cNvSpPr>
      </xdr:nvSpPr>
      <xdr:spPr bwMode="auto">
        <a:xfrm>
          <a:off x="8417278" y="21829889"/>
          <a:ext cx="76200" cy="20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0</xdr:colOff>
      <xdr:row>2</xdr:row>
      <xdr:rowOff>123825</xdr:rowOff>
    </xdr:from>
    <xdr:to>
      <xdr:col>6</xdr:col>
      <xdr:colOff>0</xdr:colOff>
      <xdr:row>3</xdr:row>
      <xdr:rowOff>0</xdr:rowOff>
    </xdr:to>
    <xdr:sp macro="" textlink="">
      <xdr:nvSpPr>
        <xdr:cNvPr id="9" name="Text 14">
          <a:extLst>
            <a:ext uri="{FF2B5EF4-FFF2-40B4-BE49-F238E27FC236}">
              <a16:creationId xmlns:a16="http://schemas.microsoft.com/office/drawing/2014/main" id="{1533D129-B682-4142-B5B9-AC06422F486C}"/>
            </a:ext>
          </a:extLst>
        </xdr:cNvPr>
        <xdr:cNvSpPr txBox="1">
          <a:spLocks noChangeArrowheads="1"/>
        </xdr:cNvSpPr>
      </xdr:nvSpPr>
      <xdr:spPr bwMode="auto">
        <a:xfrm>
          <a:off x="4038600" y="65722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</a:t>
          </a:r>
          <a:endParaRPr lang="en-US"/>
        </a:p>
      </xdr:txBody>
    </xdr:sp>
    <xdr:clientData/>
  </xdr:twoCellAnchor>
  <xdr:twoCellAnchor>
    <xdr:from>
      <xdr:col>6</xdr:col>
      <xdr:colOff>0</xdr:colOff>
      <xdr:row>2</xdr:row>
      <xdr:rowOff>85725</xdr:rowOff>
    </xdr:from>
    <xdr:to>
      <xdr:col>6</xdr:col>
      <xdr:colOff>0</xdr:colOff>
      <xdr:row>3</xdr:row>
      <xdr:rowOff>0</xdr:rowOff>
    </xdr:to>
    <xdr:sp macro="" textlink="">
      <xdr:nvSpPr>
        <xdr:cNvPr id="10" name="Text 16">
          <a:extLst>
            <a:ext uri="{FF2B5EF4-FFF2-40B4-BE49-F238E27FC236}">
              <a16:creationId xmlns:a16="http://schemas.microsoft.com/office/drawing/2014/main" id="{FB552257-2CD7-4E8A-8207-A11235820AB1}"/>
            </a:ext>
          </a:extLst>
        </xdr:cNvPr>
        <xdr:cNvSpPr txBox="1">
          <a:spLocks noChangeArrowheads="1"/>
        </xdr:cNvSpPr>
      </xdr:nvSpPr>
      <xdr:spPr bwMode="auto">
        <a:xfrm>
          <a:off x="4038600" y="6191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 Via</a:t>
          </a:r>
          <a:endParaRPr lang="en-US"/>
        </a:p>
      </xdr:txBody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76200</xdr:colOff>
      <xdr:row>137</xdr:row>
      <xdr:rowOff>78921</xdr:rowOff>
    </xdr:to>
    <xdr:sp macro="" textlink="">
      <xdr:nvSpPr>
        <xdr:cNvPr id="3" name="Text Box 187">
          <a:extLst>
            <a:ext uri="{FF2B5EF4-FFF2-40B4-BE49-F238E27FC236}">
              <a16:creationId xmlns:a16="http://schemas.microsoft.com/office/drawing/2014/main" id="{5CE4A848-7CB2-4305-86C7-9EEF8A7AE77A}"/>
            </a:ext>
          </a:extLst>
        </xdr:cNvPr>
        <xdr:cNvSpPr txBox="1">
          <a:spLocks noChangeArrowheads="1"/>
        </xdr:cNvSpPr>
      </xdr:nvSpPr>
      <xdr:spPr bwMode="auto">
        <a:xfrm>
          <a:off x="1775460" y="22158960"/>
          <a:ext cx="76200" cy="261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76200</xdr:colOff>
      <xdr:row>137</xdr:row>
      <xdr:rowOff>121078</xdr:rowOff>
    </xdr:to>
    <xdr:sp macro="" textlink="">
      <xdr:nvSpPr>
        <xdr:cNvPr id="4" name="Text Box 187">
          <a:extLst>
            <a:ext uri="{FF2B5EF4-FFF2-40B4-BE49-F238E27FC236}">
              <a16:creationId xmlns:a16="http://schemas.microsoft.com/office/drawing/2014/main" id="{56C9C9B3-8577-4ADB-801C-49B73639BAF3}"/>
            </a:ext>
          </a:extLst>
        </xdr:cNvPr>
        <xdr:cNvSpPr txBox="1">
          <a:spLocks noChangeArrowheads="1"/>
        </xdr:cNvSpPr>
      </xdr:nvSpPr>
      <xdr:spPr bwMode="auto">
        <a:xfrm>
          <a:off x="1775460" y="22158960"/>
          <a:ext cx="76200" cy="30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123825</xdr:rowOff>
    </xdr:from>
    <xdr:to>
      <xdr:col>5</xdr:col>
      <xdr:colOff>0</xdr:colOff>
      <xdr:row>3</xdr:row>
      <xdr:rowOff>0</xdr:rowOff>
    </xdr:to>
    <xdr:sp macro="" textlink="">
      <xdr:nvSpPr>
        <xdr:cNvPr id="2" name="Text 14">
          <a:extLst>
            <a:ext uri="{FF2B5EF4-FFF2-40B4-BE49-F238E27FC236}">
              <a16:creationId xmlns:a16="http://schemas.microsoft.com/office/drawing/2014/main" id="{DC1CE2CC-6928-467B-B64A-800F98EF45A0}"/>
            </a:ext>
          </a:extLst>
        </xdr:cNvPr>
        <xdr:cNvSpPr txBox="1">
          <a:spLocks noChangeArrowheads="1"/>
        </xdr:cNvSpPr>
      </xdr:nvSpPr>
      <xdr:spPr bwMode="auto">
        <a:xfrm>
          <a:off x="5200650" y="495300"/>
          <a:ext cx="0" cy="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Date</a:t>
          </a:r>
          <a:endParaRPr lang="en-US"/>
        </a:p>
      </xdr:txBody>
    </xdr:sp>
    <xdr:clientData/>
  </xdr:twoCellAnchor>
  <xdr:twoCellAnchor>
    <xdr:from>
      <xdr:col>5</xdr:col>
      <xdr:colOff>0</xdr:colOff>
      <xdr:row>2</xdr:row>
      <xdr:rowOff>85725</xdr:rowOff>
    </xdr:from>
    <xdr:to>
      <xdr:col>5</xdr:col>
      <xdr:colOff>0</xdr:colOff>
      <xdr:row>3</xdr:row>
      <xdr:rowOff>0</xdr:rowOff>
    </xdr:to>
    <xdr:sp macro="" textlink="">
      <xdr:nvSpPr>
        <xdr:cNvPr id="3" name="Text 16">
          <a:extLst>
            <a:ext uri="{FF2B5EF4-FFF2-40B4-BE49-F238E27FC236}">
              <a16:creationId xmlns:a16="http://schemas.microsoft.com/office/drawing/2014/main" id="{FD8BC247-6C7A-4DB8-B1BD-2249A15C5E88}"/>
            </a:ext>
          </a:extLst>
        </xdr:cNvPr>
        <xdr:cNvSpPr txBox="1">
          <a:spLocks noChangeArrowheads="1"/>
        </xdr:cNvSpPr>
      </xdr:nvSpPr>
      <xdr:spPr bwMode="auto">
        <a:xfrm>
          <a:off x="5200650" y="457200"/>
          <a:ext cx="0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 Via</a:t>
          </a:r>
          <a:endParaRPr lang="en-US"/>
        </a:p>
      </xdr:txBody>
    </xdr:sp>
    <xdr:clientData/>
  </xdr:twoCellAnchor>
  <xdr:twoCellAnchor>
    <xdr:from>
      <xdr:col>8</xdr:col>
      <xdr:colOff>158750</xdr:colOff>
      <xdr:row>2</xdr:row>
      <xdr:rowOff>101600</xdr:rowOff>
    </xdr:from>
    <xdr:to>
      <xdr:col>8</xdr:col>
      <xdr:colOff>158750</xdr:colOff>
      <xdr:row>3</xdr:row>
      <xdr:rowOff>15875</xdr:rowOff>
    </xdr:to>
    <xdr:sp macro="" textlink="">
      <xdr:nvSpPr>
        <xdr:cNvPr id="6" name="Text 16">
          <a:extLst>
            <a:ext uri="{FF2B5EF4-FFF2-40B4-BE49-F238E27FC236}">
              <a16:creationId xmlns:a16="http://schemas.microsoft.com/office/drawing/2014/main" id="{2D7C9D90-2FB4-4A49-AE40-DD9FB1C1EC5C}"/>
            </a:ext>
          </a:extLst>
        </xdr:cNvPr>
        <xdr:cNvSpPr txBox="1">
          <a:spLocks noChangeArrowheads="1"/>
        </xdr:cNvSpPr>
      </xdr:nvSpPr>
      <xdr:spPr bwMode="auto">
        <a:xfrm>
          <a:off x="7445375" y="498475"/>
          <a:ext cx="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Geneva"/>
            </a:rPr>
            <a:t> Via</a:t>
          </a:r>
          <a:endParaRPr lang="en-US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0019-1741-42E6-B5F5-7216AF4D388F}">
  <dimension ref="B5:L11"/>
  <sheetViews>
    <sheetView tabSelected="1" workbookViewId="0">
      <selection activeCell="G17" sqref="G17"/>
    </sheetView>
  </sheetViews>
  <sheetFormatPr defaultRowHeight="14.4"/>
  <sheetData>
    <row r="5" spans="2:12" ht="15.6">
      <c r="B5" s="368" t="s">
        <v>269</v>
      </c>
      <c r="C5" s="368"/>
      <c r="D5" s="368"/>
      <c r="E5" s="368"/>
      <c r="F5" s="368"/>
      <c r="G5" s="368"/>
      <c r="H5" s="368"/>
      <c r="I5" s="368"/>
      <c r="J5" s="388"/>
      <c r="K5" s="388"/>
      <c r="L5" s="388"/>
    </row>
    <row r="6" spans="2:12" ht="15.6">
      <c r="B6" s="198"/>
      <c r="C6" s="198"/>
      <c r="D6" s="198"/>
      <c r="E6" s="198"/>
      <c r="F6" s="198"/>
      <c r="G6" s="198"/>
      <c r="H6" s="198"/>
      <c r="I6" s="198"/>
    </row>
    <row r="7" spans="2:12">
      <c r="B7" t="s">
        <v>0</v>
      </c>
    </row>
    <row r="9" spans="2:12">
      <c r="B9" s="389" t="s">
        <v>1</v>
      </c>
      <c r="C9" s="390"/>
      <c r="D9" s="390"/>
    </row>
    <row r="11" spans="2:12">
      <c r="B11" s="389" t="s">
        <v>2</v>
      </c>
      <c r="C11" s="390"/>
    </row>
  </sheetData>
  <mergeCells count="3">
    <mergeCell ref="B5:L5"/>
    <mergeCell ref="B9:D9"/>
    <mergeCell ref="B11:C11"/>
  </mergeCells>
  <hyperlinks>
    <hyperlink ref="B9" location="'Plant Foods &amp; Smal Bag Soils'!A1" display="Plant Foods &amp; Smal Bag Soils" xr:uid="{5876B6CF-E901-4578-975E-000D815EEB02}"/>
    <hyperlink ref="B11" location="'Large Bag Soils'!A1" display="Large Bag Soils" xr:uid="{4F9973B3-999C-404E-AB95-E9A39D5CFCF3}"/>
    <hyperlink ref="B9:D9" location="'Plant Foods &amp; Small Soils'!A1" display="Plant Foods &amp; Small Bag Soils" xr:uid="{EFDC0A6D-6679-4DB2-9531-AC0DC206D555}"/>
    <hyperlink ref="B11:C11" location="'Large Bag Soils'!A1" display="Large Bag Soils" xr:uid="{804FDE24-4ABD-471D-8B93-FC7D0254B2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3"/>
  <sheetViews>
    <sheetView showGridLines="0" topLeftCell="A31" zoomScaleNormal="100" workbookViewId="0">
      <selection activeCell="M50" sqref="M50"/>
    </sheetView>
  </sheetViews>
  <sheetFormatPr defaultColWidth="9.109375" defaultRowHeight="11.4"/>
  <cols>
    <col min="1" max="1" width="25.88671875" style="1" customWidth="1"/>
    <col min="2" max="2" width="8" style="2" customWidth="1"/>
    <col min="3" max="3" width="10.6640625" style="3" bestFit="1" customWidth="1"/>
    <col min="4" max="4" width="8" style="2" customWidth="1"/>
    <col min="5" max="5" width="8.33203125" style="2" customWidth="1"/>
    <col min="6" max="6" width="11.6640625" style="4" customWidth="1"/>
    <col min="7" max="7" width="11.88671875" style="4" customWidth="1"/>
    <col min="8" max="8" width="9.33203125" style="4" bestFit="1" customWidth="1"/>
    <col min="9" max="9" width="12.5546875" style="4" bestFit="1" customWidth="1"/>
    <col min="10" max="10" width="9.5546875" style="1" bestFit="1" customWidth="1"/>
    <col min="11" max="15" width="9.109375" style="1"/>
    <col min="16" max="16" width="11.6640625" style="1" bestFit="1" customWidth="1"/>
    <col min="17" max="16384" width="9.109375" style="1"/>
  </cols>
  <sheetData>
    <row r="1" spans="1:12" ht="55.5" customHeight="1">
      <c r="A1" s="238" t="e" vm="1">
        <v>#VALUE!</v>
      </c>
      <c r="B1" s="239"/>
      <c r="C1" s="240"/>
      <c r="D1" s="240"/>
      <c r="E1" s="240"/>
      <c r="F1" s="240"/>
      <c r="G1" s="241"/>
      <c r="H1" s="241"/>
      <c r="I1" s="110"/>
      <c r="J1" s="244" t="s">
        <v>3</v>
      </c>
    </row>
    <row r="2" spans="1:12" ht="16.5" customHeight="1">
      <c r="A2" s="396" t="s">
        <v>4</v>
      </c>
      <c r="B2" s="397"/>
      <c r="C2" s="397"/>
      <c r="D2" s="397"/>
      <c r="E2" s="397"/>
      <c r="F2" s="403" t="s">
        <v>5</v>
      </c>
      <c r="G2" s="404"/>
      <c r="H2" s="404"/>
      <c r="I2" s="404"/>
      <c r="J2" s="405"/>
    </row>
    <row r="3" spans="1:12" ht="16.5" customHeight="1">
      <c r="A3" s="396" t="s">
        <v>6</v>
      </c>
      <c r="B3" s="397"/>
      <c r="C3" s="397"/>
      <c r="D3" s="397"/>
      <c r="E3" s="397"/>
      <c r="F3" s="242" t="s">
        <v>7</v>
      </c>
      <c r="G3" s="243"/>
      <c r="H3" s="394"/>
      <c r="I3" s="394"/>
      <c r="J3" s="395"/>
    </row>
    <row r="4" spans="1:12" ht="16.5" customHeight="1">
      <c r="A4" s="398" t="s">
        <v>8</v>
      </c>
      <c r="B4" s="399"/>
      <c r="C4" s="399"/>
      <c r="D4" s="399"/>
      <c r="E4" s="399"/>
      <c r="F4" s="400"/>
      <c r="G4" s="401"/>
      <c r="H4" s="401"/>
      <c r="I4" s="401"/>
      <c r="J4" s="402"/>
    </row>
    <row r="5" spans="1:12" ht="31.5" customHeight="1" thickBot="1">
      <c r="A5" s="95"/>
      <c r="B5" s="96"/>
      <c r="C5" s="96"/>
      <c r="D5" s="97"/>
      <c r="E5" s="98"/>
      <c r="F5" s="98"/>
      <c r="G5" s="98"/>
      <c r="H5" s="98"/>
      <c r="I5" s="98"/>
      <c r="J5" s="100"/>
    </row>
    <row r="6" spans="1:12" ht="16.2" thickBot="1">
      <c r="A6" s="409" t="s">
        <v>9</v>
      </c>
      <c r="B6" s="410"/>
      <c r="C6" s="410"/>
      <c r="D6" s="410"/>
      <c r="E6" s="410"/>
      <c r="F6" s="410"/>
      <c r="G6" s="410"/>
      <c r="H6" s="410"/>
      <c r="I6" s="410"/>
      <c r="J6" s="411"/>
    </row>
    <row r="7" spans="1:12" ht="12">
      <c r="A7" s="16" t="s">
        <v>10</v>
      </c>
      <c r="B7" s="17" t="s">
        <v>11</v>
      </c>
      <c r="C7" s="17" t="s">
        <v>12</v>
      </c>
      <c r="D7" s="17" t="s">
        <v>13</v>
      </c>
      <c r="E7" s="18" t="s">
        <v>14</v>
      </c>
      <c r="F7" s="19" t="s">
        <v>15</v>
      </c>
      <c r="G7" s="111" t="s">
        <v>16</v>
      </c>
      <c r="H7" s="112" t="s">
        <v>17</v>
      </c>
      <c r="I7" s="93" t="s">
        <v>18</v>
      </c>
      <c r="J7" s="101" t="s">
        <v>19</v>
      </c>
    </row>
    <row r="8" spans="1:12" ht="12.6" thickBot="1">
      <c r="A8" s="23"/>
      <c r="B8" s="33"/>
      <c r="C8" s="36"/>
      <c r="D8" s="33" t="s">
        <v>20</v>
      </c>
      <c r="E8" s="34" t="s">
        <v>20</v>
      </c>
      <c r="F8" s="35" t="s">
        <v>21</v>
      </c>
      <c r="G8" s="113" t="s">
        <v>22</v>
      </c>
      <c r="H8" s="114" t="s">
        <v>23</v>
      </c>
      <c r="I8" s="94" t="s">
        <v>24</v>
      </c>
      <c r="J8" s="102" t="s">
        <v>25</v>
      </c>
    </row>
    <row r="9" spans="1:12" ht="12" customHeight="1">
      <c r="A9" s="27" t="s">
        <v>26</v>
      </c>
      <c r="B9" s="32">
        <v>50</v>
      </c>
      <c r="C9" s="61" t="s">
        <v>27</v>
      </c>
      <c r="D9" s="32">
        <v>1</v>
      </c>
      <c r="E9" s="30">
        <v>50</v>
      </c>
      <c r="F9" s="230">
        <v>1</v>
      </c>
      <c r="G9" s="231"/>
      <c r="H9" s="132"/>
      <c r="I9" s="133"/>
      <c r="J9" s="104">
        <f>SUM(I9*F9)</f>
        <v>0</v>
      </c>
    </row>
    <row r="10" spans="1:12" ht="12" customHeight="1">
      <c r="A10" s="20"/>
      <c r="B10" s="11">
        <v>36</v>
      </c>
      <c r="C10" s="51" t="s">
        <v>28</v>
      </c>
      <c r="D10" s="11">
        <v>1</v>
      </c>
      <c r="E10" s="5">
        <v>60</v>
      </c>
      <c r="F10" s="14">
        <v>1</v>
      </c>
      <c r="G10" s="118"/>
      <c r="H10" s="119"/>
      <c r="I10" s="120"/>
      <c r="J10" s="106">
        <f t="shared" ref="J10:J56" si="0">SUM(I10*F10)</f>
        <v>0</v>
      </c>
    </row>
    <row r="11" spans="1:12" ht="12" customHeight="1">
      <c r="A11" s="20"/>
      <c r="B11" s="11">
        <v>18</v>
      </c>
      <c r="C11" s="51" t="s">
        <v>29</v>
      </c>
      <c r="D11" s="11">
        <v>1</v>
      </c>
      <c r="E11" s="5">
        <v>105</v>
      </c>
      <c r="F11" s="40">
        <v>0.5</v>
      </c>
      <c r="G11" s="118"/>
      <c r="H11" s="119"/>
      <c r="I11" s="120"/>
      <c r="J11" s="106">
        <f t="shared" si="0"/>
        <v>0</v>
      </c>
    </row>
    <row r="12" spans="1:12" ht="12" customHeight="1">
      <c r="A12" s="20"/>
      <c r="B12" s="11">
        <v>8</v>
      </c>
      <c r="C12" s="51" t="s">
        <v>30</v>
      </c>
      <c r="D12" s="11">
        <v>6</v>
      </c>
      <c r="E12" s="5">
        <v>36</v>
      </c>
      <c r="F12" s="40">
        <v>1.5</v>
      </c>
      <c r="G12" s="118"/>
      <c r="H12" s="119"/>
      <c r="I12" s="120"/>
      <c r="J12" s="106">
        <f t="shared" si="0"/>
        <v>0</v>
      </c>
    </row>
    <row r="13" spans="1:12" ht="12" customHeight="1" thickBot="1">
      <c r="A13" s="23"/>
      <c r="B13" s="24">
        <v>4</v>
      </c>
      <c r="C13" s="52" t="s">
        <v>31</v>
      </c>
      <c r="D13" s="24">
        <v>12</v>
      </c>
      <c r="E13" s="25">
        <v>42</v>
      </c>
      <c r="F13" s="26">
        <v>2</v>
      </c>
      <c r="G13" s="121"/>
      <c r="H13" s="122"/>
      <c r="I13" s="123"/>
      <c r="J13" s="232">
        <f t="shared" si="0"/>
        <v>0</v>
      </c>
    </row>
    <row r="14" spans="1:12" ht="12" customHeight="1">
      <c r="A14" s="20" t="s">
        <v>32</v>
      </c>
      <c r="B14" s="12">
        <v>50</v>
      </c>
      <c r="C14" s="53" t="s">
        <v>33</v>
      </c>
      <c r="D14" s="12">
        <v>1</v>
      </c>
      <c r="E14" s="21">
        <v>50</v>
      </c>
      <c r="F14" s="13">
        <v>1</v>
      </c>
      <c r="G14" s="115"/>
      <c r="H14" s="116"/>
      <c r="I14" s="117"/>
      <c r="J14" s="104">
        <f t="shared" si="0"/>
        <v>0</v>
      </c>
      <c r="L14" s="1" t="s">
        <v>34</v>
      </c>
    </row>
    <row r="15" spans="1:12" ht="12" customHeight="1">
      <c r="A15" s="20"/>
      <c r="B15" s="11">
        <v>36</v>
      </c>
      <c r="C15" s="51" t="s">
        <v>35</v>
      </c>
      <c r="D15" s="11">
        <v>1</v>
      </c>
      <c r="E15" s="5">
        <v>60</v>
      </c>
      <c r="F15" s="14">
        <v>1</v>
      </c>
      <c r="G15" s="118"/>
      <c r="H15" s="119"/>
      <c r="I15" s="120"/>
      <c r="J15" s="106">
        <f t="shared" si="0"/>
        <v>0</v>
      </c>
    </row>
    <row r="16" spans="1:12" ht="12" customHeight="1">
      <c r="A16" s="20"/>
      <c r="B16" s="11">
        <v>18</v>
      </c>
      <c r="C16" s="51" t="s">
        <v>36</v>
      </c>
      <c r="D16" s="11">
        <v>1</v>
      </c>
      <c r="E16" s="5">
        <v>105</v>
      </c>
      <c r="F16" s="40">
        <v>0.5</v>
      </c>
      <c r="G16" s="118"/>
      <c r="H16" s="119"/>
      <c r="I16" s="120"/>
      <c r="J16" s="106">
        <f t="shared" si="0"/>
        <v>0</v>
      </c>
    </row>
    <row r="17" spans="1:10" ht="12" customHeight="1">
      <c r="A17" s="20"/>
      <c r="B17" s="11">
        <v>8</v>
      </c>
      <c r="C17" s="51" t="s">
        <v>37</v>
      </c>
      <c r="D17" s="11">
        <v>6</v>
      </c>
      <c r="E17" s="5">
        <v>36</v>
      </c>
      <c r="F17" s="40">
        <v>1.5</v>
      </c>
      <c r="G17" s="118"/>
      <c r="H17" s="119"/>
      <c r="I17" s="120"/>
      <c r="J17" s="106">
        <f t="shared" si="0"/>
        <v>0</v>
      </c>
    </row>
    <row r="18" spans="1:10" ht="12" customHeight="1" thickBot="1">
      <c r="A18" s="20"/>
      <c r="B18" s="76">
        <v>4</v>
      </c>
      <c r="C18" s="79" t="s">
        <v>38</v>
      </c>
      <c r="D18" s="76">
        <v>12</v>
      </c>
      <c r="E18" s="77">
        <v>42</v>
      </c>
      <c r="F18" s="78">
        <v>2</v>
      </c>
      <c r="G18" s="121"/>
      <c r="H18" s="122"/>
      <c r="I18" s="123"/>
      <c r="J18" s="109">
        <f t="shared" si="0"/>
        <v>0</v>
      </c>
    </row>
    <row r="19" spans="1:10" ht="12" hidden="1" customHeight="1" thickBot="1">
      <c r="A19" s="27" t="s">
        <v>39</v>
      </c>
      <c r="B19" s="81">
        <v>50</v>
      </c>
      <c r="C19" s="84" t="s">
        <v>40</v>
      </c>
      <c r="D19" s="81">
        <v>1</v>
      </c>
      <c r="E19" s="82">
        <v>50</v>
      </c>
      <c r="F19" s="83">
        <v>1</v>
      </c>
      <c r="G19" s="124"/>
      <c r="H19" s="125"/>
      <c r="I19" s="126"/>
      <c r="J19" s="104">
        <f t="shared" si="0"/>
        <v>0</v>
      </c>
    </row>
    <row r="20" spans="1:10" ht="12" customHeight="1">
      <c r="A20" s="27" t="s">
        <v>39</v>
      </c>
      <c r="B20" s="32">
        <v>18</v>
      </c>
      <c r="C20" s="61" t="s">
        <v>41</v>
      </c>
      <c r="D20" s="32">
        <v>1</v>
      </c>
      <c r="E20" s="30">
        <v>105</v>
      </c>
      <c r="F20" s="80">
        <v>0.5</v>
      </c>
      <c r="G20" s="118"/>
      <c r="H20" s="119"/>
      <c r="I20" s="120"/>
      <c r="J20" s="104">
        <f t="shared" si="0"/>
        <v>0</v>
      </c>
    </row>
    <row r="21" spans="1:10" ht="12" customHeight="1" thickBot="1">
      <c r="A21" s="20"/>
      <c r="B21" s="76">
        <v>4</v>
      </c>
      <c r="C21" s="79" t="s">
        <v>42</v>
      </c>
      <c r="D21" s="76">
        <v>12</v>
      </c>
      <c r="E21" s="77">
        <v>42</v>
      </c>
      <c r="F21" s="78">
        <v>2</v>
      </c>
      <c r="G21" s="121"/>
      <c r="H21" s="122"/>
      <c r="I21" s="123"/>
      <c r="J21" s="108">
        <f t="shared" si="0"/>
        <v>0</v>
      </c>
    </row>
    <row r="22" spans="1:10" ht="12" customHeight="1">
      <c r="A22" s="27" t="s">
        <v>43</v>
      </c>
      <c r="B22" s="32">
        <v>18</v>
      </c>
      <c r="C22" s="61" t="s">
        <v>44</v>
      </c>
      <c r="D22" s="32">
        <v>1</v>
      </c>
      <c r="E22" s="30">
        <v>105</v>
      </c>
      <c r="F22" s="80">
        <v>0.5</v>
      </c>
      <c r="G22" s="118"/>
      <c r="H22" s="119"/>
      <c r="I22" s="120"/>
      <c r="J22" s="104">
        <f t="shared" si="0"/>
        <v>0</v>
      </c>
    </row>
    <row r="23" spans="1:10" ht="12" customHeight="1">
      <c r="A23" s="20"/>
      <c r="B23" s="11">
        <v>8</v>
      </c>
      <c r="C23" s="51" t="s">
        <v>45</v>
      </c>
      <c r="D23" s="11">
        <v>6</v>
      </c>
      <c r="E23" s="5">
        <v>36</v>
      </c>
      <c r="F23" s="40">
        <v>1.5</v>
      </c>
      <c r="G23" s="118"/>
      <c r="H23" s="119"/>
      <c r="I23" s="120"/>
      <c r="J23" s="106">
        <f t="shared" si="0"/>
        <v>0</v>
      </c>
    </row>
    <row r="24" spans="1:10" ht="12" customHeight="1" thickBot="1">
      <c r="A24" s="23"/>
      <c r="B24" s="24">
        <v>4</v>
      </c>
      <c r="C24" s="52" t="s">
        <v>46</v>
      </c>
      <c r="D24" s="24">
        <v>12</v>
      </c>
      <c r="E24" s="25">
        <v>42</v>
      </c>
      <c r="F24" s="26">
        <v>2</v>
      </c>
      <c r="G24" s="121"/>
      <c r="H24" s="122"/>
      <c r="I24" s="123"/>
      <c r="J24" s="109">
        <f t="shared" si="0"/>
        <v>0</v>
      </c>
    </row>
    <row r="25" spans="1:10" ht="12" customHeight="1">
      <c r="A25" s="20" t="s">
        <v>47</v>
      </c>
      <c r="B25" s="12">
        <v>18</v>
      </c>
      <c r="C25" s="53" t="s">
        <v>48</v>
      </c>
      <c r="D25" s="12">
        <v>1</v>
      </c>
      <c r="E25" s="21">
        <v>105</v>
      </c>
      <c r="F25" s="40">
        <v>0.5</v>
      </c>
      <c r="G25" s="118"/>
      <c r="H25" s="119"/>
      <c r="I25" s="120"/>
      <c r="J25" s="104">
        <f t="shared" si="0"/>
        <v>0</v>
      </c>
    </row>
    <row r="26" spans="1:10" ht="12" customHeight="1" thickBot="1">
      <c r="A26" s="23"/>
      <c r="B26" s="24">
        <v>4</v>
      </c>
      <c r="C26" s="52" t="s">
        <v>49</v>
      </c>
      <c r="D26" s="24">
        <v>12</v>
      </c>
      <c r="E26" s="25">
        <v>42</v>
      </c>
      <c r="F26" s="26">
        <v>2</v>
      </c>
      <c r="G26" s="121"/>
      <c r="H26" s="122"/>
      <c r="I26" s="123"/>
      <c r="J26" s="108">
        <f t="shared" si="0"/>
        <v>0</v>
      </c>
    </row>
    <row r="27" spans="1:10" ht="12" customHeight="1">
      <c r="A27" s="20" t="s">
        <v>50</v>
      </c>
      <c r="B27" s="11">
        <v>8</v>
      </c>
      <c r="C27" s="51" t="s">
        <v>51</v>
      </c>
      <c r="D27" s="11">
        <v>6</v>
      </c>
      <c r="E27" s="5">
        <v>36</v>
      </c>
      <c r="F27" s="40">
        <v>1.5</v>
      </c>
      <c r="G27" s="118"/>
      <c r="H27" s="119"/>
      <c r="I27" s="120"/>
      <c r="J27" s="106">
        <f t="shared" si="0"/>
        <v>0</v>
      </c>
    </row>
    <row r="28" spans="1:10" ht="12" customHeight="1" thickBot="1">
      <c r="A28" s="20"/>
      <c r="B28" s="76">
        <v>4</v>
      </c>
      <c r="C28" s="79" t="s">
        <v>52</v>
      </c>
      <c r="D28" s="76">
        <v>12</v>
      </c>
      <c r="E28" s="77">
        <v>42</v>
      </c>
      <c r="F28" s="78">
        <v>2</v>
      </c>
      <c r="G28" s="121"/>
      <c r="H28" s="122"/>
      <c r="I28" s="123"/>
      <c r="J28" s="109">
        <f t="shared" si="0"/>
        <v>0</v>
      </c>
    </row>
    <row r="29" spans="1:10" ht="12" customHeight="1">
      <c r="A29" s="27" t="s">
        <v>53</v>
      </c>
      <c r="B29" s="69">
        <v>18</v>
      </c>
      <c r="C29" s="61" t="s">
        <v>54</v>
      </c>
      <c r="D29" s="32">
        <v>1</v>
      </c>
      <c r="E29" s="30">
        <v>105</v>
      </c>
      <c r="F29" s="80">
        <v>0.5</v>
      </c>
      <c r="G29" s="124"/>
      <c r="H29" s="125"/>
      <c r="I29" s="126"/>
      <c r="J29" s="103">
        <f t="shared" si="0"/>
        <v>0</v>
      </c>
    </row>
    <row r="30" spans="1:10" ht="12" customHeight="1">
      <c r="A30" s="20"/>
      <c r="B30" s="284">
        <v>8</v>
      </c>
      <c r="C30" s="51" t="s">
        <v>55</v>
      </c>
      <c r="D30" s="5">
        <v>6</v>
      </c>
      <c r="E30" s="5">
        <v>36</v>
      </c>
      <c r="F30" s="40">
        <v>1.5</v>
      </c>
      <c r="G30" s="233"/>
      <c r="H30" s="227"/>
      <c r="I30" s="228"/>
      <c r="J30" s="106">
        <f t="shared" si="0"/>
        <v>0</v>
      </c>
    </row>
    <row r="31" spans="1:10" ht="12" customHeight="1" thickBot="1">
      <c r="A31" s="23"/>
      <c r="B31" s="71">
        <v>4</v>
      </c>
      <c r="C31" s="54" t="s">
        <v>56</v>
      </c>
      <c r="D31" s="36">
        <v>12</v>
      </c>
      <c r="E31" s="55">
        <v>42</v>
      </c>
      <c r="F31" s="68">
        <v>2</v>
      </c>
      <c r="G31" s="121"/>
      <c r="H31" s="122"/>
      <c r="I31" s="123"/>
      <c r="J31" s="108">
        <f t="shared" si="0"/>
        <v>0</v>
      </c>
    </row>
    <row r="32" spans="1:10" ht="12" customHeight="1">
      <c r="A32" s="20" t="s">
        <v>57</v>
      </c>
      <c r="B32" s="12">
        <v>18</v>
      </c>
      <c r="C32" s="61" t="s">
        <v>58</v>
      </c>
      <c r="D32" s="32">
        <v>1</v>
      </c>
      <c r="E32" s="30">
        <v>105</v>
      </c>
      <c r="F32" s="80">
        <v>0.5</v>
      </c>
      <c r="G32" s="231"/>
      <c r="H32" s="132"/>
      <c r="I32" s="133"/>
      <c r="J32" s="105">
        <f t="shared" si="0"/>
        <v>0</v>
      </c>
    </row>
    <row r="33" spans="1:10" ht="12" customHeight="1" thickBot="1">
      <c r="A33" s="23"/>
      <c r="B33" s="36">
        <v>8</v>
      </c>
      <c r="C33" s="54" t="s">
        <v>59</v>
      </c>
      <c r="D33" s="36">
        <v>6</v>
      </c>
      <c r="E33" s="55">
        <v>36</v>
      </c>
      <c r="F33" s="234">
        <v>1.5</v>
      </c>
      <c r="G33" s="235"/>
      <c r="H33" s="138"/>
      <c r="I33" s="139"/>
      <c r="J33" s="232">
        <f t="shared" si="0"/>
        <v>0</v>
      </c>
    </row>
    <row r="34" spans="1:10" ht="12" customHeight="1">
      <c r="A34" s="20" t="s">
        <v>60</v>
      </c>
      <c r="B34" s="12">
        <v>36</v>
      </c>
      <c r="C34" s="53" t="s">
        <v>61</v>
      </c>
      <c r="D34" s="12">
        <v>1</v>
      </c>
      <c r="E34" s="21">
        <v>60</v>
      </c>
      <c r="F34" s="13">
        <v>1</v>
      </c>
      <c r="G34" s="115"/>
      <c r="H34" s="116"/>
      <c r="I34" s="117"/>
      <c r="J34" s="104">
        <f t="shared" si="0"/>
        <v>0</v>
      </c>
    </row>
    <row r="35" spans="1:10" ht="12" customHeight="1">
      <c r="A35" s="20"/>
      <c r="B35" s="11">
        <v>18</v>
      </c>
      <c r="C35" s="51" t="s">
        <v>62</v>
      </c>
      <c r="D35" s="11">
        <v>1</v>
      </c>
      <c r="E35" s="5">
        <v>105</v>
      </c>
      <c r="F35" s="40">
        <v>0.5</v>
      </c>
      <c r="G35" s="118"/>
      <c r="H35" s="119"/>
      <c r="I35" s="120"/>
      <c r="J35" s="106">
        <f t="shared" si="0"/>
        <v>0</v>
      </c>
    </row>
    <row r="36" spans="1:10" ht="12" customHeight="1">
      <c r="A36" s="20"/>
      <c r="B36" s="11">
        <v>8</v>
      </c>
      <c r="C36" s="51" t="s">
        <v>63</v>
      </c>
      <c r="D36" s="11">
        <v>6</v>
      </c>
      <c r="E36" s="5">
        <v>36</v>
      </c>
      <c r="F36" s="40">
        <v>1.5</v>
      </c>
      <c r="G36" s="118"/>
      <c r="H36" s="119"/>
      <c r="I36" s="120"/>
      <c r="J36" s="106">
        <f t="shared" si="0"/>
        <v>0</v>
      </c>
    </row>
    <row r="37" spans="1:10" ht="12" customHeight="1" thickBot="1">
      <c r="A37" s="23"/>
      <c r="B37" s="24">
        <v>4</v>
      </c>
      <c r="C37" s="52" t="s">
        <v>64</v>
      </c>
      <c r="D37" s="24">
        <v>12</v>
      </c>
      <c r="E37" s="25">
        <v>42</v>
      </c>
      <c r="F37" s="26">
        <v>2</v>
      </c>
      <c r="G37" s="121"/>
      <c r="H37" s="122"/>
      <c r="I37" s="123"/>
      <c r="J37" s="109">
        <f t="shared" si="0"/>
        <v>0</v>
      </c>
    </row>
    <row r="38" spans="1:10" ht="12" customHeight="1">
      <c r="A38" s="20" t="s">
        <v>65</v>
      </c>
      <c r="B38" s="12">
        <v>18</v>
      </c>
      <c r="C38" s="53" t="s">
        <v>66</v>
      </c>
      <c r="D38" s="12">
        <v>1</v>
      </c>
      <c r="E38" s="21">
        <v>105</v>
      </c>
      <c r="F38" s="40">
        <v>0.5</v>
      </c>
      <c r="G38" s="118"/>
      <c r="H38" s="119"/>
      <c r="I38" s="120"/>
      <c r="J38" s="104">
        <f t="shared" si="0"/>
        <v>0</v>
      </c>
    </row>
    <row r="39" spans="1:10" ht="12" customHeight="1">
      <c r="A39" s="20"/>
      <c r="B39" s="11">
        <v>8</v>
      </c>
      <c r="C39" s="51" t="s">
        <v>67</v>
      </c>
      <c r="D39" s="11">
        <v>6</v>
      </c>
      <c r="E39" s="5">
        <v>36</v>
      </c>
      <c r="F39" s="40">
        <v>1.5</v>
      </c>
      <c r="G39" s="118"/>
      <c r="H39" s="119"/>
      <c r="I39" s="120"/>
      <c r="J39" s="106">
        <f t="shared" si="0"/>
        <v>0</v>
      </c>
    </row>
    <row r="40" spans="1:10" ht="12" customHeight="1" thickBot="1">
      <c r="A40" s="23"/>
      <c r="B40" s="24">
        <v>4</v>
      </c>
      <c r="C40" s="52" t="s">
        <v>68</v>
      </c>
      <c r="D40" s="24">
        <v>12</v>
      </c>
      <c r="E40" s="25">
        <v>42</v>
      </c>
      <c r="F40" s="26">
        <v>2</v>
      </c>
      <c r="G40" s="121"/>
      <c r="H40" s="122"/>
      <c r="I40" s="123"/>
      <c r="J40" s="109">
        <f t="shared" si="0"/>
        <v>0</v>
      </c>
    </row>
    <row r="41" spans="1:10" ht="12" customHeight="1">
      <c r="A41" s="20" t="s">
        <v>69</v>
      </c>
      <c r="B41" s="12">
        <v>36</v>
      </c>
      <c r="C41" s="53" t="s">
        <v>70</v>
      </c>
      <c r="D41" s="12">
        <v>1</v>
      </c>
      <c r="E41" s="21">
        <v>60</v>
      </c>
      <c r="F41" s="15">
        <v>1</v>
      </c>
      <c r="G41" s="118"/>
      <c r="H41" s="119"/>
      <c r="I41" s="120"/>
      <c r="J41" s="104">
        <f t="shared" si="0"/>
        <v>0</v>
      </c>
    </row>
    <row r="42" spans="1:10" ht="12" customHeight="1">
      <c r="A42" s="20"/>
      <c r="B42" s="11">
        <v>18</v>
      </c>
      <c r="C42" s="51" t="s">
        <v>71</v>
      </c>
      <c r="D42" s="11">
        <v>1</v>
      </c>
      <c r="E42" s="5">
        <v>105</v>
      </c>
      <c r="F42" s="40">
        <v>0.5</v>
      </c>
      <c r="G42" s="118"/>
      <c r="H42" s="119"/>
      <c r="I42" s="120"/>
      <c r="J42" s="106">
        <f t="shared" si="0"/>
        <v>0</v>
      </c>
    </row>
    <row r="43" spans="1:10" ht="12" customHeight="1" thickBot="1">
      <c r="A43" s="23"/>
      <c r="B43" s="24">
        <v>4</v>
      </c>
      <c r="C43" s="52" t="s">
        <v>72</v>
      </c>
      <c r="D43" s="24">
        <v>12</v>
      </c>
      <c r="E43" s="25">
        <v>42</v>
      </c>
      <c r="F43" s="26">
        <v>2</v>
      </c>
      <c r="G43" s="121"/>
      <c r="H43" s="122"/>
      <c r="I43" s="123"/>
      <c r="J43" s="109">
        <f t="shared" si="0"/>
        <v>0</v>
      </c>
    </row>
    <row r="44" spans="1:10" ht="12" customHeight="1">
      <c r="A44" s="27" t="s">
        <v>73</v>
      </c>
      <c r="B44" s="32">
        <v>18</v>
      </c>
      <c r="C44" s="61" t="s">
        <v>74</v>
      </c>
      <c r="D44" s="32">
        <v>1</v>
      </c>
      <c r="E44" s="30">
        <v>105</v>
      </c>
      <c r="F44" s="80">
        <v>0.5</v>
      </c>
      <c r="G44" s="231"/>
      <c r="H44" s="132"/>
      <c r="I44" s="133"/>
      <c r="J44" s="104">
        <f t="shared" si="0"/>
        <v>0</v>
      </c>
    </row>
    <row r="45" spans="1:10" ht="12" customHeight="1">
      <c r="A45" s="20"/>
      <c r="B45" s="11">
        <v>8</v>
      </c>
      <c r="C45" s="51" t="s">
        <v>75</v>
      </c>
      <c r="D45" s="11">
        <v>6</v>
      </c>
      <c r="E45" s="5">
        <v>36</v>
      </c>
      <c r="F45" s="40">
        <v>1.5</v>
      </c>
      <c r="G45" s="118"/>
      <c r="H45" s="119"/>
      <c r="I45" s="120"/>
      <c r="J45" s="107">
        <f t="shared" si="0"/>
        <v>0</v>
      </c>
    </row>
    <row r="46" spans="1:10" ht="12" customHeight="1" thickBot="1">
      <c r="A46" s="23"/>
      <c r="B46" s="24">
        <v>4</v>
      </c>
      <c r="C46" s="52" t="s">
        <v>76</v>
      </c>
      <c r="D46" s="24">
        <v>12</v>
      </c>
      <c r="E46" s="25">
        <v>42</v>
      </c>
      <c r="F46" s="26">
        <v>2</v>
      </c>
      <c r="G46" s="121"/>
      <c r="H46" s="122"/>
      <c r="I46" s="123"/>
      <c r="J46" s="108">
        <f t="shared" si="0"/>
        <v>0</v>
      </c>
    </row>
    <row r="47" spans="1:10" ht="12" customHeight="1">
      <c r="A47" s="27" t="s">
        <v>77</v>
      </c>
      <c r="B47" s="81">
        <v>18</v>
      </c>
      <c r="C47" s="84" t="s">
        <v>78</v>
      </c>
      <c r="D47" s="81">
        <v>1</v>
      </c>
      <c r="E47" s="82">
        <v>105</v>
      </c>
      <c r="F47" s="309">
        <v>0.5</v>
      </c>
      <c r="G47" s="124"/>
      <c r="H47" s="125"/>
      <c r="I47" s="126"/>
      <c r="J47" s="104">
        <f t="shared" si="0"/>
        <v>0</v>
      </c>
    </row>
    <row r="48" spans="1:10" ht="12" customHeight="1" thickBot="1">
      <c r="A48" s="23"/>
      <c r="B48" s="25">
        <v>4</v>
      </c>
      <c r="C48" s="52" t="s">
        <v>79</v>
      </c>
      <c r="D48" s="24">
        <v>12</v>
      </c>
      <c r="E48" s="25">
        <v>42</v>
      </c>
      <c r="F48" s="26">
        <v>2</v>
      </c>
      <c r="G48" s="121"/>
      <c r="H48" s="122"/>
      <c r="I48" s="123"/>
      <c r="J48" s="108">
        <f t="shared" si="0"/>
        <v>0</v>
      </c>
    </row>
    <row r="49" spans="1:10" ht="12" customHeight="1">
      <c r="A49" s="20" t="s">
        <v>80</v>
      </c>
      <c r="B49" s="12">
        <v>25</v>
      </c>
      <c r="C49" s="53" t="s">
        <v>81</v>
      </c>
      <c r="D49" s="12">
        <v>1</v>
      </c>
      <c r="E49" s="21">
        <v>91</v>
      </c>
      <c r="F49" s="15">
        <v>1</v>
      </c>
      <c r="G49" s="115"/>
      <c r="H49" s="116"/>
      <c r="I49" s="117"/>
      <c r="J49" s="109">
        <f t="shared" si="0"/>
        <v>0</v>
      </c>
    </row>
    <row r="50" spans="1:10" ht="12" customHeight="1">
      <c r="A50" s="20"/>
      <c r="B50" s="11">
        <v>18</v>
      </c>
      <c r="C50" s="51" t="s">
        <v>82</v>
      </c>
      <c r="D50" s="11">
        <v>1</v>
      </c>
      <c r="E50" s="5">
        <v>105</v>
      </c>
      <c r="F50" s="14">
        <v>1</v>
      </c>
      <c r="G50" s="118"/>
      <c r="H50" s="119"/>
      <c r="I50" s="120"/>
      <c r="J50" s="106">
        <f t="shared" si="0"/>
        <v>0</v>
      </c>
    </row>
    <row r="51" spans="1:10" ht="12" customHeight="1">
      <c r="A51" s="20"/>
      <c r="B51" s="11">
        <v>8</v>
      </c>
      <c r="C51" s="51" t="s">
        <v>83</v>
      </c>
      <c r="D51" s="11">
        <v>6</v>
      </c>
      <c r="E51" s="5">
        <v>36</v>
      </c>
      <c r="F51" s="14">
        <v>2</v>
      </c>
      <c r="G51" s="118"/>
      <c r="H51" s="119"/>
      <c r="I51" s="120"/>
      <c r="J51" s="106">
        <f t="shared" si="0"/>
        <v>0</v>
      </c>
    </row>
    <row r="52" spans="1:10" ht="12" customHeight="1">
      <c r="A52" s="20"/>
      <c r="B52" s="11">
        <v>4</v>
      </c>
      <c r="C52" s="51" t="s">
        <v>84</v>
      </c>
      <c r="D52" s="11">
        <v>12</v>
      </c>
      <c r="E52" s="5">
        <v>42</v>
      </c>
      <c r="F52" s="40">
        <v>2.5</v>
      </c>
      <c r="G52" s="118"/>
      <c r="H52" s="119"/>
      <c r="I52" s="120"/>
      <c r="J52" s="106">
        <f t="shared" si="0"/>
        <v>0</v>
      </c>
    </row>
    <row r="53" spans="1:10" ht="12" customHeight="1" thickBot="1">
      <c r="A53" s="23"/>
      <c r="B53" s="24" t="s">
        <v>85</v>
      </c>
      <c r="C53" s="52" t="s">
        <v>86</v>
      </c>
      <c r="D53" s="24">
        <v>80</v>
      </c>
      <c r="E53" s="25">
        <v>40</v>
      </c>
      <c r="F53" s="56">
        <v>3.5</v>
      </c>
      <c r="G53" s="121"/>
      <c r="H53" s="122"/>
      <c r="I53" s="123"/>
      <c r="J53" s="109">
        <f t="shared" si="0"/>
        <v>0</v>
      </c>
    </row>
    <row r="54" spans="1:10" ht="12" customHeight="1" thickBot="1">
      <c r="A54" s="37" t="s">
        <v>87</v>
      </c>
      <c r="B54" s="38">
        <v>25</v>
      </c>
      <c r="C54" s="73" t="s">
        <v>88</v>
      </c>
      <c r="D54" s="38">
        <v>1</v>
      </c>
      <c r="E54" s="39">
        <v>91</v>
      </c>
      <c r="F54" s="42">
        <v>0.5</v>
      </c>
      <c r="G54" s="128"/>
      <c r="H54" s="129"/>
      <c r="I54" s="130"/>
      <c r="J54" s="104">
        <f t="shared" si="0"/>
        <v>0</v>
      </c>
    </row>
    <row r="55" spans="1:10" ht="12" customHeight="1">
      <c r="A55" s="20" t="s">
        <v>89</v>
      </c>
      <c r="B55" s="12">
        <v>20</v>
      </c>
      <c r="C55" s="53" t="s">
        <v>90</v>
      </c>
      <c r="D55" s="12">
        <v>1</v>
      </c>
      <c r="E55" s="21">
        <v>105</v>
      </c>
      <c r="F55" s="41">
        <v>0.5</v>
      </c>
      <c r="G55" s="115"/>
      <c r="H55" s="116"/>
      <c r="I55" s="117"/>
      <c r="J55" s="104">
        <f t="shared" si="0"/>
        <v>0</v>
      </c>
    </row>
    <row r="56" spans="1:10" ht="12" customHeight="1" thickBot="1">
      <c r="A56" s="23"/>
      <c r="B56" s="24">
        <v>5</v>
      </c>
      <c r="C56" s="52" t="s">
        <v>91</v>
      </c>
      <c r="D56" s="24">
        <v>12</v>
      </c>
      <c r="E56" s="25">
        <v>36</v>
      </c>
      <c r="F56" s="56">
        <v>3</v>
      </c>
      <c r="G56" s="121"/>
      <c r="H56" s="122"/>
      <c r="I56" s="123"/>
      <c r="J56" s="108">
        <f t="shared" si="0"/>
        <v>0</v>
      </c>
    </row>
    <row r="57" spans="1:10" ht="16.2" thickBot="1">
      <c r="A57" s="406"/>
      <c r="B57" s="407"/>
      <c r="C57" s="407"/>
      <c r="D57" s="407"/>
      <c r="E57" s="407"/>
      <c r="F57" s="407"/>
      <c r="G57" s="407"/>
      <c r="H57" s="407"/>
      <c r="I57" s="407"/>
      <c r="J57" s="412"/>
    </row>
    <row r="58" spans="1:10" ht="12" customHeight="1">
      <c r="A58" s="29" t="s">
        <v>92</v>
      </c>
      <c r="B58" s="11">
        <v>4</v>
      </c>
      <c r="C58" s="51" t="s">
        <v>93</v>
      </c>
      <c r="D58" s="11">
        <v>1</v>
      </c>
      <c r="E58" s="5">
        <v>90</v>
      </c>
      <c r="F58" s="14">
        <v>18</v>
      </c>
      <c r="G58" s="118"/>
      <c r="H58" s="119"/>
      <c r="I58" s="120"/>
      <c r="J58" s="106">
        <f>SUM(I58*F58)</f>
        <v>0</v>
      </c>
    </row>
    <row r="59" spans="1:10" ht="12" customHeight="1">
      <c r="A59" s="47" t="s">
        <v>65</v>
      </c>
      <c r="B59" s="12">
        <v>4</v>
      </c>
      <c r="C59" s="53" t="s">
        <v>94</v>
      </c>
      <c r="D59" s="12">
        <v>1</v>
      </c>
      <c r="E59" s="21">
        <v>90</v>
      </c>
      <c r="F59" s="13">
        <v>18</v>
      </c>
      <c r="G59" s="118"/>
      <c r="H59" s="119"/>
      <c r="I59" s="120"/>
      <c r="J59" s="106">
        <f t="shared" ref="J59:J61" si="1">SUM(I59*F59)</f>
        <v>0</v>
      </c>
    </row>
    <row r="60" spans="1:10" ht="12" customHeight="1">
      <c r="A60" s="22" t="s">
        <v>60</v>
      </c>
      <c r="B60" s="11">
        <v>4</v>
      </c>
      <c r="C60" s="51" t="s">
        <v>95</v>
      </c>
      <c r="D60" s="11">
        <v>1</v>
      </c>
      <c r="E60" s="5">
        <v>90</v>
      </c>
      <c r="F60" s="14">
        <v>18</v>
      </c>
      <c r="G60" s="118"/>
      <c r="H60" s="119"/>
      <c r="I60" s="120"/>
      <c r="J60" s="106">
        <f t="shared" si="1"/>
        <v>0</v>
      </c>
    </row>
    <row r="61" spans="1:10" ht="12" customHeight="1" thickBot="1">
      <c r="A61" s="23" t="s">
        <v>80</v>
      </c>
      <c r="B61" s="36">
        <v>4</v>
      </c>
      <c r="C61" s="54" t="s">
        <v>96</v>
      </c>
      <c r="D61" s="36">
        <v>1</v>
      </c>
      <c r="E61" s="55">
        <v>90</v>
      </c>
      <c r="F61" s="68">
        <v>20</v>
      </c>
      <c r="G61" s="118"/>
      <c r="H61" s="119"/>
      <c r="I61" s="120"/>
      <c r="J61" s="106">
        <f t="shared" si="1"/>
        <v>0</v>
      </c>
    </row>
    <row r="62" spans="1:10" ht="16.2" thickBot="1">
      <c r="A62" s="406" t="s">
        <v>97</v>
      </c>
      <c r="B62" s="407"/>
      <c r="C62" s="407"/>
      <c r="D62" s="407"/>
      <c r="E62" s="407"/>
      <c r="F62" s="407"/>
      <c r="G62" s="407"/>
      <c r="H62" s="407"/>
      <c r="I62" s="407"/>
      <c r="J62" s="412"/>
    </row>
    <row r="63" spans="1:10" ht="12" customHeight="1">
      <c r="A63" s="85" t="s">
        <v>98</v>
      </c>
      <c r="B63" s="281" t="s">
        <v>99</v>
      </c>
      <c r="C63" s="32" t="s">
        <v>100</v>
      </c>
      <c r="D63" s="32">
        <v>6</v>
      </c>
      <c r="E63" s="30">
        <v>200</v>
      </c>
      <c r="F63" s="80">
        <v>1.5</v>
      </c>
      <c r="G63" s="131"/>
      <c r="H63" s="132"/>
      <c r="I63" s="133"/>
      <c r="J63" s="103">
        <f>SUM(I63*F63)</f>
        <v>0</v>
      </c>
    </row>
    <row r="64" spans="1:10" ht="12" customHeight="1">
      <c r="A64" s="332" t="s">
        <v>101</v>
      </c>
      <c r="B64" s="333" t="s">
        <v>99</v>
      </c>
      <c r="C64" s="334" t="s">
        <v>102</v>
      </c>
      <c r="D64" s="334">
        <v>6</v>
      </c>
      <c r="E64" s="329">
        <v>200</v>
      </c>
      <c r="F64" s="335" t="s">
        <v>103</v>
      </c>
      <c r="G64" s="322"/>
      <c r="H64" s="323"/>
      <c r="I64" s="336"/>
      <c r="J64" s="325">
        <f t="shared" ref="J64:J71" si="2">SUM(I64*F64)</f>
        <v>0</v>
      </c>
    </row>
    <row r="65" spans="1:10" ht="12" customHeight="1">
      <c r="A65" s="20" t="s">
        <v>104</v>
      </c>
      <c r="B65" s="283" t="s">
        <v>99</v>
      </c>
      <c r="C65" s="12" t="s">
        <v>105</v>
      </c>
      <c r="D65" s="12">
        <v>6</v>
      </c>
      <c r="E65" s="21">
        <v>200</v>
      </c>
      <c r="F65" s="41" t="s">
        <v>103</v>
      </c>
      <c r="G65" s="115"/>
      <c r="H65" s="116"/>
      <c r="I65" s="117"/>
      <c r="J65" s="105">
        <f t="shared" si="2"/>
        <v>0</v>
      </c>
    </row>
    <row r="66" spans="1:10" ht="12" customHeight="1">
      <c r="A66" s="337"/>
      <c r="B66" s="333" t="s">
        <v>106</v>
      </c>
      <c r="C66" s="334" t="s">
        <v>107</v>
      </c>
      <c r="D66" s="334">
        <v>6</v>
      </c>
      <c r="E66" s="329">
        <v>280</v>
      </c>
      <c r="F66" s="338">
        <v>1</v>
      </c>
      <c r="G66" s="339"/>
      <c r="H66" s="340"/>
      <c r="I66" s="341"/>
      <c r="J66" s="325">
        <f t="shared" si="2"/>
        <v>0</v>
      </c>
    </row>
    <row r="67" spans="1:10" ht="12" customHeight="1">
      <c r="A67" s="20" t="s">
        <v>108</v>
      </c>
      <c r="B67" s="282" t="s">
        <v>106</v>
      </c>
      <c r="C67" s="12" t="s">
        <v>109</v>
      </c>
      <c r="D67" s="12">
        <v>6</v>
      </c>
      <c r="E67" s="21">
        <v>280</v>
      </c>
      <c r="F67" s="15" t="s">
        <v>110</v>
      </c>
      <c r="G67" s="115"/>
      <c r="H67" s="116"/>
      <c r="I67" s="117"/>
      <c r="J67" s="105">
        <f t="shared" si="2"/>
        <v>0</v>
      </c>
    </row>
    <row r="68" spans="1:10" ht="12" customHeight="1">
      <c r="A68" s="332" t="s">
        <v>111</v>
      </c>
      <c r="B68" s="342" t="s">
        <v>106</v>
      </c>
      <c r="C68" s="343" t="s">
        <v>112</v>
      </c>
      <c r="D68" s="343">
        <v>6</v>
      </c>
      <c r="E68" s="320">
        <v>280</v>
      </c>
      <c r="F68" s="344" t="s">
        <v>110</v>
      </c>
      <c r="G68" s="345"/>
      <c r="H68" s="323"/>
      <c r="I68" s="336"/>
      <c r="J68" s="325">
        <f t="shared" si="2"/>
        <v>0</v>
      </c>
    </row>
    <row r="69" spans="1:10" ht="12" customHeight="1">
      <c r="A69" s="20" t="s">
        <v>113</v>
      </c>
      <c r="B69" s="282" t="s">
        <v>106</v>
      </c>
      <c r="C69" s="308" t="s">
        <v>114</v>
      </c>
      <c r="D69" s="12">
        <v>6</v>
      </c>
      <c r="E69" s="21">
        <v>280</v>
      </c>
      <c r="F69" s="15" t="s">
        <v>110</v>
      </c>
      <c r="G69" s="115"/>
      <c r="H69" s="116"/>
      <c r="I69" s="117"/>
      <c r="J69" s="105">
        <f t="shared" si="2"/>
        <v>0</v>
      </c>
    </row>
    <row r="70" spans="1:10" ht="12" customHeight="1">
      <c r="A70" s="337" t="s">
        <v>115</v>
      </c>
      <c r="B70" s="342" t="s">
        <v>106</v>
      </c>
      <c r="C70" s="343" t="s">
        <v>116</v>
      </c>
      <c r="D70" s="343">
        <v>6</v>
      </c>
      <c r="E70" s="320">
        <v>280</v>
      </c>
      <c r="F70" s="344" t="s">
        <v>110</v>
      </c>
      <c r="G70" s="345"/>
      <c r="H70" s="323"/>
      <c r="I70" s="336"/>
      <c r="J70" s="325">
        <f t="shared" si="2"/>
        <v>0</v>
      </c>
    </row>
    <row r="71" spans="1:10" ht="12" customHeight="1">
      <c r="A71" s="86" t="s">
        <v>117</v>
      </c>
      <c r="B71" s="288" t="s">
        <v>106</v>
      </c>
      <c r="C71" s="36" t="s">
        <v>118</v>
      </c>
      <c r="D71" s="36">
        <v>6</v>
      </c>
      <c r="E71" s="55">
        <v>280</v>
      </c>
      <c r="F71" s="301" t="s">
        <v>110</v>
      </c>
      <c r="G71" s="235"/>
      <c r="H71" s="138"/>
      <c r="I71" s="139"/>
      <c r="J71" s="232">
        <f t="shared" si="2"/>
        <v>0</v>
      </c>
    </row>
    <row r="72" spans="1:10" ht="12" customHeight="1">
      <c r="A72" s="87"/>
      <c r="B72" s="88"/>
      <c r="C72" s="89"/>
      <c r="D72" s="88"/>
      <c r="E72" s="88"/>
      <c r="F72" s="90"/>
      <c r="G72" s="135"/>
      <c r="H72" s="135"/>
      <c r="I72" s="135"/>
      <c r="J72" s="88"/>
    </row>
    <row r="73" spans="1:10" ht="12" customHeight="1">
      <c r="A73" s="87"/>
      <c r="B73" s="88"/>
      <c r="C73" s="89"/>
      <c r="D73" s="88"/>
      <c r="E73" s="88"/>
      <c r="F73" s="90"/>
      <c r="G73" s="135"/>
      <c r="H73" s="135"/>
      <c r="I73" s="135"/>
      <c r="J73" s="88"/>
    </row>
    <row r="74" spans="1:10" ht="12" customHeight="1">
      <c r="A74" s="87"/>
      <c r="B74" s="88"/>
      <c r="C74" s="89"/>
      <c r="D74" s="88"/>
      <c r="E74" s="88"/>
      <c r="F74" s="90"/>
      <c r="G74" s="135"/>
      <c r="H74" s="135"/>
      <c r="I74" s="135"/>
      <c r="J74" s="88"/>
    </row>
    <row r="75" spans="1:10" ht="12" customHeight="1">
      <c r="A75" s="87"/>
      <c r="B75" s="88"/>
      <c r="C75" s="89"/>
      <c r="D75" s="88"/>
      <c r="E75" s="88"/>
      <c r="F75" s="90"/>
      <c r="G75" s="135"/>
      <c r="H75" s="135"/>
      <c r="I75" s="135"/>
      <c r="J75" s="88"/>
    </row>
    <row r="76" spans="1:10" ht="12" customHeight="1" thickBot="1">
      <c r="A76" s="87"/>
      <c r="B76" s="88"/>
      <c r="C76" s="89"/>
      <c r="D76" s="88"/>
      <c r="E76" s="88"/>
      <c r="F76" s="90"/>
      <c r="G76" s="135"/>
      <c r="H76" s="135"/>
      <c r="I76" s="135"/>
      <c r="J76" s="88"/>
    </row>
    <row r="77" spans="1:10" ht="16.2" thickBot="1">
      <c r="A77" s="406" t="s">
        <v>119</v>
      </c>
      <c r="B77" s="407"/>
      <c r="C77" s="407"/>
      <c r="D77" s="407"/>
      <c r="E77" s="407"/>
      <c r="F77" s="407"/>
      <c r="G77" s="407"/>
      <c r="H77" s="407"/>
      <c r="I77" s="407"/>
      <c r="J77" s="412"/>
    </row>
    <row r="78" spans="1:10" ht="12">
      <c r="A78" s="16" t="s">
        <v>10</v>
      </c>
      <c r="B78" s="45" t="s">
        <v>11</v>
      </c>
      <c r="C78" s="48" t="s">
        <v>120</v>
      </c>
      <c r="D78" s="49" t="s">
        <v>13</v>
      </c>
      <c r="E78" s="46" t="s">
        <v>14</v>
      </c>
      <c r="F78" s="50" t="s">
        <v>15</v>
      </c>
      <c r="G78" s="111" t="s">
        <v>16</v>
      </c>
      <c r="H78" s="112" t="s">
        <v>17</v>
      </c>
      <c r="I78" s="93" t="s">
        <v>18</v>
      </c>
      <c r="J78" s="101" t="s">
        <v>19</v>
      </c>
    </row>
    <row r="79" spans="1:10" ht="12.6" thickBot="1">
      <c r="A79" s="20"/>
      <c r="B79" s="43"/>
      <c r="C79" s="58" t="s">
        <v>121</v>
      </c>
      <c r="D79" s="59" t="s">
        <v>20</v>
      </c>
      <c r="E79" s="44" t="s">
        <v>20</v>
      </c>
      <c r="F79" s="60" t="s">
        <v>21</v>
      </c>
      <c r="G79" s="113" t="s">
        <v>22</v>
      </c>
      <c r="H79" s="114" t="s">
        <v>23</v>
      </c>
      <c r="I79" s="94" t="s">
        <v>24</v>
      </c>
      <c r="J79" s="102" t="s">
        <v>25</v>
      </c>
    </row>
    <row r="80" spans="1:10" ht="12" customHeight="1">
      <c r="A80" s="27" t="s">
        <v>122</v>
      </c>
      <c r="B80" s="281">
        <v>40</v>
      </c>
      <c r="C80" s="285" t="s">
        <v>123</v>
      </c>
      <c r="D80" s="61">
        <v>1</v>
      </c>
      <c r="E80" s="30">
        <v>60</v>
      </c>
      <c r="F80" s="62" t="s">
        <v>103</v>
      </c>
      <c r="G80" s="231"/>
      <c r="H80" s="132"/>
      <c r="I80" s="290"/>
      <c r="J80" s="103">
        <f>SUM(I80*F80)</f>
        <v>0</v>
      </c>
    </row>
    <row r="81" spans="1:10" ht="12" customHeight="1" thickBot="1">
      <c r="A81" s="23"/>
      <c r="B81" s="297">
        <v>20</v>
      </c>
      <c r="C81" s="298" t="s">
        <v>124</v>
      </c>
      <c r="D81" s="52">
        <v>1</v>
      </c>
      <c r="E81" s="25">
        <v>105</v>
      </c>
      <c r="F81" s="293" t="s">
        <v>110</v>
      </c>
      <c r="G81" s="121"/>
      <c r="H81" s="122"/>
      <c r="I81" s="299"/>
      <c r="J81" s="107">
        <f>SUM(I81*F81)</f>
        <v>0</v>
      </c>
    </row>
    <row r="82" spans="1:10" ht="12" customHeight="1">
      <c r="A82" s="278" t="s">
        <v>125</v>
      </c>
      <c r="B82" s="70">
        <v>30</v>
      </c>
      <c r="C82" s="287" t="s">
        <v>126</v>
      </c>
      <c r="D82" s="53">
        <v>1</v>
      </c>
      <c r="E82" s="21">
        <v>70</v>
      </c>
      <c r="F82" s="41">
        <v>0.5</v>
      </c>
      <c r="G82" s="115"/>
      <c r="H82" s="116"/>
      <c r="I82" s="296"/>
      <c r="J82" s="103">
        <f t="shared" ref="J82:J88" si="3">SUM(I82*F82)</f>
        <v>0</v>
      </c>
    </row>
    <row r="83" spans="1:10" ht="12" customHeight="1" thickBot="1">
      <c r="A83" s="279" t="s">
        <v>127</v>
      </c>
      <c r="B83" s="225">
        <v>25</v>
      </c>
      <c r="C83" s="286" t="s">
        <v>128</v>
      </c>
      <c r="D83" s="79">
        <v>1</v>
      </c>
      <c r="E83" s="77">
        <v>70</v>
      </c>
      <c r="F83" s="280" t="s">
        <v>110</v>
      </c>
      <c r="G83" s="233"/>
      <c r="H83" s="227"/>
      <c r="I83" s="300"/>
      <c r="J83" s="108">
        <f t="shared" ref="J83" si="4">SUM(I83*F83)</f>
        <v>0</v>
      </c>
    </row>
    <row r="84" spans="1:10" ht="12" customHeight="1">
      <c r="A84" s="27" t="s">
        <v>129</v>
      </c>
      <c r="B84" s="281">
        <v>28</v>
      </c>
      <c r="C84" s="285" t="s">
        <v>130</v>
      </c>
      <c r="D84" s="61">
        <v>1</v>
      </c>
      <c r="E84" s="30">
        <v>60</v>
      </c>
      <c r="F84" s="62" t="s">
        <v>110</v>
      </c>
      <c r="G84" s="231"/>
      <c r="H84" s="132"/>
      <c r="I84" s="133"/>
      <c r="J84" s="103">
        <f t="shared" si="3"/>
        <v>0</v>
      </c>
    </row>
    <row r="85" spans="1:10" ht="12" customHeight="1" thickBot="1">
      <c r="A85" s="23"/>
      <c r="B85" s="288">
        <v>14</v>
      </c>
      <c r="C85" s="289" t="s">
        <v>131</v>
      </c>
      <c r="D85" s="54">
        <v>1</v>
      </c>
      <c r="E85" s="55">
        <v>77</v>
      </c>
      <c r="F85" s="301" t="s">
        <v>132</v>
      </c>
      <c r="G85" s="235"/>
      <c r="H85" s="138"/>
      <c r="I85" s="139"/>
      <c r="J85" s="232">
        <f t="shared" si="3"/>
        <v>0</v>
      </c>
    </row>
    <row r="86" spans="1:10" ht="12" customHeight="1" thickBot="1">
      <c r="A86" s="246" t="s">
        <v>133</v>
      </c>
      <c r="B86" s="282">
        <v>30</v>
      </c>
      <c r="C86" s="302" t="s">
        <v>134</v>
      </c>
      <c r="D86" s="303">
        <v>1</v>
      </c>
      <c r="E86" s="304">
        <v>60</v>
      </c>
      <c r="F86" s="305" t="s">
        <v>110</v>
      </c>
      <c r="G86" s="306"/>
      <c r="H86" s="307"/>
      <c r="I86" s="135"/>
      <c r="J86" s="109">
        <f t="shared" si="3"/>
        <v>0</v>
      </c>
    </row>
    <row r="87" spans="1:10" ht="12" customHeight="1">
      <c r="A87" s="27" t="s">
        <v>135</v>
      </c>
      <c r="B87" s="281">
        <v>30</v>
      </c>
      <c r="C87" s="285" t="s">
        <v>136</v>
      </c>
      <c r="D87" s="61">
        <v>1</v>
      </c>
      <c r="E87" s="30">
        <v>60</v>
      </c>
      <c r="F87" s="62" t="s">
        <v>110</v>
      </c>
      <c r="G87" s="231"/>
      <c r="H87" s="132"/>
      <c r="I87" s="133"/>
      <c r="J87" s="103">
        <f t="shared" ref="J87" si="5">SUM(I87*F87)</f>
        <v>0</v>
      </c>
    </row>
    <row r="88" spans="1:10" ht="12" customHeight="1" thickBot="1">
      <c r="A88" s="23"/>
      <c r="B88" s="288">
        <v>6.75</v>
      </c>
      <c r="C88" s="289" t="s">
        <v>137</v>
      </c>
      <c r="D88" s="54">
        <v>6</v>
      </c>
      <c r="E88" s="55">
        <v>60</v>
      </c>
      <c r="F88" s="301" t="s">
        <v>103</v>
      </c>
      <c r="G88" s="235"/>
      <c r="H88" s="138"/>
      <c r="I88" s="139"/>
      <c r="J88" s="108">
        <f t="shared" si="3"/>
        <v>0</v>
      </c>
    </row>
    <row r="89" spans="1:10" ht="16.2" thickBot="1">
      <c r="A89" s="413" t="s">
        <v>138</v>
      </c>
      <c r="B89" s="414"/>
      <c r="C89" s="407"/>
      <c r="D89" s="407"/>
      <c r="E89" s="407"/>
      <c r="F89" s="407"/>
      <c r="G89" s="407"/>
      <c r="H89" s="407"/>
      <c r="I89" s="407"/>
      <c r="J89" s="407"/>
    </row>
    <row r="90" spans="1:10" ht="12" customHeight="1">
      <c r="A90" s="27" t="s">
        <v>139</v>
      </c>
      <c r="B90" s="11">
        <v>25</v>
      </c>
      <c r="C90" s="51" t="s">
        <v>140</v>
      </c>
      <c r="D90" s="51">
        <v>1</v>
      </c>
      <c r="E90" s="5">
        <v>91</v>
      </c>
      <c r="F90" s="40">
        <v>0.5</v>
      </c>
      <c r="G90" s="134"/>
      <c r="H90" s="119"/>
      <c r="I90" s="120"/>
      <c r="J90" s="106">
        <f>SUM(I90*F90)</f>
        <v>0</v>
      </c>
    </row>
    <row r="91" spans="1:10" ht="12" customHeight="1" thickBot="1">
      <c r="A91" s="20"/>
      <c r="B91" s="76">
        <v>3.75</v>
      </c>
      <c r="C91" s="79" t="s">
        <v>141</v>
      </c>
      <c r="D91" s="79">
        <v>12</v>
      </c>
      <c r="E91" s="77">
        <v>42</v>
      </c>
      <c r="F91" s="229">
        <v>1.5</v>
      </c>
      <c r="G91" s="226"/>
      <c r="H91" s="227"/>
      <c r="I91" s="228"/>
      <c r="J91" s="107">
        <f>SUM(I91*F91)</f>
        <v>0</v>
      </c>
    </row>
    <row r="92" spans="1:10" ht="12" customHeight="1">
      <c r="A92" s="27" t="s">
        <v>142</v>
      </c>
      <c r="B92" s="32">
        <v>24</v>
      </c>
      <c r="C92" s="61" t="s">
        <v>143</v>
      </c>
      <c r="D92" s="61">
        <v>1</v>
      </c>
      <c r="E92" s="30">
        <v>105</v>
      </c>
      <c r="F92" s="62">
        <v>1</v>
      </c>
      <c r="G92" s="131"/>
      <c r="H92" s="132"/>
      <c r="I92" s="133"/>
      <c r="J92" s="103">
        <f t="shared" ref="J92:J98" si="6">SUM(I92*F92)</f>
        <v>0</v>
      </c>
    </row>
    <row r="93" spans="1:10" ht="12" customHeight="1">
      <c r="A93" s="20"/>
      <c r="B93" s="11">
        <v>8</v>
      </c>
      <c r="C93" s="51" t="s">
        <v>144</v>
      </c>
      <c r="D93" s="51">
        <v>6</v>
      </c>
      <c r="E93" s="5">
        <v>36</v>
      </c>
      <c r="F93" s="40">
        <v>2.5</v>
      </c>
      <c r="G93" s="134"/>
      <c r="H93" s="119"/>
      <c r="I93" s="120"/>
      <c r="J93" s="106">
        <f t="shared" si="6"/>
        <v>0</v>
      </c>
    </row>
    <row r="94" spans="1:10" ht="12" customHeight="1" thickBot="1">
      <c r="A94" s="23"/>
      <c r="B94" s="24">
        <v>4</v>
      </c>
      <c r="C94" s="52" t="s">
        <v>145</v>
      </c>
      <c r="D94" s="52">
        <v>12</v>
      </c>
      <c r="E94" s="25">
        <v>42</v>
      </c>
      <c r="F94" s="56">
        <v>2.5</v>
      </c>
      <c r="G94" s="127"/>
      <c r="H94" s="122"/>
      <c r="I94" s="123"/>
      <c r="J94" s="108">
        <f t="shared" si="6"/>
        <v>0</v>
      </c>
    </row>
    <row r="95" spans="1:10" ht="12" customHeight="1" thickBot="1">
      <c r="A95" s="20" t="s">
        <v>146</v>
      </c>
      <c r="B95" s="76">
        <v>4</v>
      </c>
      <c r="C95" s="79" t="s">
        <v>147</v>
      </c>
      <c r="D95" s="79">
        <v>12</v>
      </c>
      <c r="E95" s="77">
        <v>42</v>
      </c>
      <c r="F95" s="78">
        <v>8</v>
      </c>
      <c r="G95" s="226"/>
      <c r="H95" s="227"/>
      <c r="I95" s="228"/>
      <c r="J95" s="107">
        <f t="shared" si="6"/>
        <v>0</v>
      </c>
    </row>
    <row r="96" spans="1:10" ht="12" customHeight="1">
      <c r="A96" s="27" t="s">
        <v>148</v>
      </c>
      <c r="B96" s="32">
        <v>17</v>
      </c>
      <c r="C96" s="61" t="s">
        <v>149</v>
      </c>
      <c r="D96" s="61">
        <v>1</v>
      </c>
      <c r="E96" s="30">
        <v>105</v>
      </c>
      <c r="F96" s="62" t="s">
        <v>103</v>
      </c>
      <c r="G96" s="131"/>
      <c r="H96" s="132"/>
      <c r="I96" s="133"/>
      <c r="J96" s="103">
        <f t="shared" si="6"/>
        <v>0</v>
      </c>
    </row>
    <row r="97" spans="1:10" ht="12" customHeight="1" thickBot="1">
      <c r="A97" s="57"/>
      <c r="B97" s="24">
        <v>3</v>
      </c>
      <c r="C97" s="52" t="s">
        <v>150</v>
      </c>
      <c r="D97" s="52">
        <v>12</v>
      </c>
      <c r="E97" s="25">
        <v>42</v>
      </c>
      <c r="F97" s="56">
        <v>3.5</v>
      </c>
      <c r="G97" s="127"/>
      <c r="H97" s="122"/>
      <c r="I97" s="123"/>
      <c r="J97" s="108">
        <f t="shared" si="6"/>
        <v>0</v>
      </c>
    </row>
    <row r="98" spans="1:10" ht="12" customHeight="1" thickBot="1">
      <c r="A98" s="37" t="s">
        <v>151</v>
      </c>
      <c r="B98" s="38">
        <v>7</v>
      </c>
      <c r="C98" s="73" t="s">
        <v>152</v>
      </c>
      <c r="D98" s="73">
        <v>6</v>
      </c>
      <c r="E98" s="39">
        <v>48</v>
      </c>
      <c r="F98" s="42">
        <v>1.5</v>
      </c>
      <c r="G98" s="245"/>
      <c r="H98" s="129"/>
      <c r="I98" s="130"/>
      <c r="J98" s="217">
        <f t="shared" si="6"/>
        <v>0</v>
      </c>
    </row>
    <row r="99" spans="1:10" ht="12" customHeight="1" thickBot="1">
      <c r="A99" s="31" t="s">
        <v>153</v>
      </c>
      <c r="B99" s="24">
        <v>3</v>
      </c>
      <c r="C99" s="52" t="s">
        <v>154</v>
      </c>
      <c r="D99" s="52">
        <v>12</v>
      </c>
      <c r="E99" s="25">
        <v>42</v>
      </c>
      <c r="F99" s="56">
        <v>2.5</v>
      </c>
      <c r="G99" s="127"/>
      <c r="H99" s="122"/>
      <c r="I99" s="123"/>
      <c r="J99" s="217">
        <f>SUM(I99*F99)</f>
        <v>0</v>
      </c>
    </row>
    <row r="100" spans="1:10" ht="12" customHeight="1" thickBot="1">
      <c r="A100" s="20" t="s">
        <v>155</v>
      </c>
      <c r="B100" s="76">
        <v>7.25</v>
      </c>
      <c r="C100" s="79" t="s">
        <v>156</v>
      </c>
      <c r="D100" s="79">
        <v>6</v>
      </c>
      <c r="E100" s="77">
        <v>48</v>
      </c>
      <c r="F100" s="78">
        <v>2</v>
      </c>
      <c r="G100" s="226"/>
      <c r="H100" s="227"/>
      <c r="I100" s="228"/>
      <c r="J100" s="107">
        <f>SUM(I100*F100)</f>
        <v>0</v>
      </c>
    </row>
    <row r="101" spans="1:10" ht="12" customHeight="1">
      <c r="A101" s="27" t="s">
        <v>157</v>
      </c>
      <c r="B101" s="32">
        <v>30</v>
      </c>
      <c r="C101" s="61" t="s">
        <v>158</v>
      </c>
      <c r="D101" s="61">
        <v>1</v>
      </c>
      <c r="E101" s="30">
        <v>70</v>
      </c>
      <c r="F101" s="230">
        <v>1</v>
      </c>
      <c r="G101" s="131"/>
      <c r="H101" s="132"/>
      <c r="I101" s="133"/>
      <c r="J101" s="104">
        <f t="shared" ref="J101:J107" si="7">SUM(I101*F101)</f>
        <v>0</v>
      </c>
    </row>
    <row r="102" spans="1:10" ht="12" customHeight="1" thickBot="1">
      <c r="A102" s="28"/>
      <c r="B102" s="24">
        <v>6</v>
      </c>
      <c r="C102" s="52" t="s">
        <v>159</v>
      </c>
      <c r="D102" s="52">
        <v>6</v>
      </c>
      <c r="E102" s="25">
        <v>60</v>
      </c>
      <c r="F102" s="71">
        <v>1.5</v>
      </c>
      <c r="G102" s="127"/>
      <c r="H102" s="122"/>
      <c r="I102" s="123"/>
      <c r="J102" s="108">
        <f t="shared" si="7"/>
        <v>0</v>
      </c>
    </row>
    <row r="103" spans="1:10" ht="12" customHeight="1" thickBot="1">
      <c r="A103" s="20" t="s">
        <v>160</v>
      </c>
      <c r="B103" s="308">
        <v>5</v>
      </c>
      <c r="C103" s="303" t="s">
        <v>161</v>
      </c>
      <c r="D103" s="303">
        <v>12</v>
      </c>
      <c r="E103" s="304">
        <v>36</v>
      </c>
      <c r="F103" s="310">
        <v>1.5</v>
      </c>
      <c r="G103" s="311"/>
      <c r="H103" s="307"/>
      <c r="I103" s="135"/>
      <c r="J103" s="109">
        <f t="shared" si="7"/>
        <v>0</v>
      </c>
    </row>
    <row r="104" spans="1:10" ht="12" customHeight="1">
      <c r="A104" s="27" t="s">
        <v>162</v>
      </c>
      <c r="B104" s="32">
        <v>36</v>
      </c>
      <c r="C104" s="61" t="s">
        <v>163</v>
      </c>
      <c r="D104" s="61">
        <v>1</v>
      </c>
      <c r="E104" s="30">
        <v>70</v>
      </c>
      <c r="F104" s="62">
        <v>0.5</v>
      </c>
      <c r="G104" s="131"/>
      <c r="H104" s="132"/>
      <c r="I104" s="133"/>
      <c r="J104" s="104">
        <f t="shared" si="7"/>
        <v>0</v>
      </c>
    </row>
    <row r="105" spans="1:10" ht="12" customHeight="1" thickBot="1">
      <c r="A105" s="23"/>
      <c r="B105" s="24">
        <v>6</v>
      </c>
      <c r="C105" s="52" t="s">
        <v>164</v>
      </c>
      <c r="D105" s="52">
        <v>6</v>
      </c>
      <c r="E105" s="25">
        <v>60</v>
      </c>
      <c r="F105" s="71">
        <v>1.5</v>
      </c>
      <c r="G105" s="127"/>
      <c r="H105" s="122"/>
      <c r="I105" s="123"/>
      <c r="J105" s="108">
        <f t="shared" si="7"/>
        <v>0</v>
      </c>
    </row>
    <row r="106" spans="1:10" ht="12" customHeight="1" thickBot="1">
      <c r="A106" s="37" t="s">
        <v>165</v>
      </c>
      <c r="B106" s="38" t="s">
        <v>166</v>
      </c>
      <c r="C106" s="73" t="s">
        <v>167</v>
      </c>
      <c r="D106" s="73">
        <v>1</v>
      </c>
      <c r="E106" s="39">
        <v>84</v>
      </c>
      <c r="F106" s="312">
        <v>0.5</v>
      </c>
      <c r="G106" s="245"/>
      <c r="H106" s="129"/>
      <c r="I106" s="130"/>
      <c r="J106" s="217">
        <f t="shared" si="7"/>
        <v>0</v>
      </c>
    </row>
    <row r="107" spans="1:10" ht="12" customHeight="1" thickBot="1">
      <c r="A107" s="23" t="s">
        <v>168</v>
      </c>
      <c r="B107" s="36">
        <v>4</v>
      </c>
      <c r="C107" s="54" t="s">
        <v>169</v>
      </c>
      <c r="D107" s="54">
        <v>12</v>
      </c>
      <c r="E107" s="55">
        <v>42</v>
      </c>
      <c r="F107" s="72">
        <v>2.5</v>
      </c>
      <c r="G107" s="137"/>
      <c r="H107" s="138"/>
      <c r="I107" s="139"/>
      <c r="J107" s="232">
        <f t="shared" si="7"/>
        <v>0</v>
      </c>
    </row>
    <row r="108" spans="1:10" ht="16.2" thickBot="1">
      <c r="A108" s="406" t="s">
        <v>170</v>
      </c>
      <c r="B108" s="407"/>
      <c r="C108" s="407"/>
      <c r="D108" s="407"/>
      <c r="E108" s="407"/>
      <c r="F108" s="407"/>
      <c r="G108" s="407"/>
      <c r="H108" s="407"/>
      <c r="I108" s="407"/>
      <c r="J108" s="407"/>
    </row>
    <row r="109" spans="1:10" ht="12" customHeight="1">
      <c r="A109" s="63" t="s">
        <v>171</v>
      </c>
      <c r="B109" s="64">
        <v>6.75</v>
      </c>
      <c r="C109" s="74" t="s">
        <v>172</v>
      </c>
      <c r="D109" s="66">
        <v>6</v>
      </c>
      <c r="E109" s="64">
        <v>60</v>
      </c>
      <c r="F109" s="91">
        <v>2</v>
      </c>
      <c r="G109" s="140"/>
      <c r="H109" s="141"/>
      <c r="I109" s="126"/>
      <c r="J109" s="106">
        <f>SUM(I109*F109)</f>
        <v>0</v>
      </c>
    </row>
    <row r="110" spans="1:10" ht="12" customHeight="1">
      <c r="A110" s="65" t="s">
        <v>173</v>
      </c>
      <c r="B110" s="10">
        <v>6.75</v>
      </c>
      <c r="C110" s="75" t="s">
        <v>174</v>
      </c>
      <c r="D110" s="67">
        <v>6</v>
      </c>
      <c r="E110" s="10">
        <v>60</v>
      </c>
      <c r="F110" s="92">
        <v>1.5</v>
      </c>
      <c r="G110" s="142"/>
      <c r="H110" s="143"/>
      <c r="I110" s="120"/>
      <c r="J110" s="106">
        <f t="shared" ref="J110:J113" si="8">SUM(I110*F110)</f>
        <v>0</v>
      </c>
    </row>
    <row r="111" spans="1:10" ht="12" customHeight="1">
      <c r="A111" s="65" t="s">
        <v>175</v>
      </c>
      <c r="B111" s="10">
        <v>6.5</v>
      </c>
      <c r="C111" s="75" t="s">
        <v>176</v>
      </c>
      <c r="D111" s="67">
        <v>6</v>
      </c>
      <c r="E111" s="10">
        <v>60</v>
      </c>
      <c r="F111" s="218">
        <v>3</v>
      </c>
      <c r="G111" s="142"/>
      <c r="H111" s="144"/>
      <c r="I111" s="120"/>
      <c r="J111" s="106">
        <f t="shared" si="8"/>
        <v>0</v>
      </c>
    </row>
    <row r="112" spans="1:10" ht="12" customHeight="1">
      <c r="A112" s="65" t="s">
        <v>177</v>
      </c>
      <c r="B112" s="10">
        <v>4</v>
      </c>
      <c r="C112" s="75" t="s">
        <v>178</v>
      </c>
      <c r="D112" s="67">
        <v>12</v>
      </c>
      <c r="E112" s="10">
        <v>42</v>
      </c>
      <c r="F112" s="92">
        <v>3.5</v>
      </c>
      <c r="G112" s="142"/>
      <c r="H112" s="144"/>
      <c r="I112" s="120"/>
      <c r="J112" s="106">
        <f t="shared" si="8"/>
        <v>0</v>
      </c>
    </row>
    <row r="113" spans="1:10" ht="12" customHeight="1" thickBot="1">
      <c r="A113" s="219" t="s">
        <v>179</v>
      </c>
      <c r="B113" s="220">
        <v>6</v>
      </c>
      <c r="C113" s="54" t="s">
        <v>180</v>
      </c>
      <c r="D113" s="221">
        <v>6</v>
      </c>
      <c r="E113" s="220">
        <v>60</v>
      </c>
      <c r="F113" s="222">
        <v>2</v>
      </c>
      <c r="G113" s="223"/>
      <c r="H113" s="224"/>
      <c r="I113" s="139"/>
      <c r="J113" s="106">
        <f t="shared" si="8"/>
        <v>0</v>
      </c>
    </row>
    <row r="114" spans="1:10" ht="16.2" thickBot="1">
      <c r="A114" s="406" t="s">
        <v>181</v>
      </c>
      <c r="B114" s="407"/>
      <c r="C114" s="407"/>
      <c r="D114" s="407"/>
      <c r="E114" s="407"/>
      <c r="F114" s="407"/>
      <c r="G114" s="407"/>
      <c r="H114" s="407"/>
      <c r="I114" s="407"/>
      <c r="J114" s="407"/>
    </row>
    <row r="115" spans="1:10" ht="12" customHeight="1">
      <c r="A115" s="27" t="s">
        <v>182</v>
      </c>
      <c r="B115" s="32" t="s">
        <v>183</v>
      </c>
      <c r="C115" s="61" t="s">
        <v>184</v>
      </c>
      <c r="D115" s="61">
        <v>6</v>
      </c>
      <c r="E115" s="30">
        <v>36</v>
      </c>
      <c r="F115" s="69">
        <v>1</v>
      </c>
      <c r="G115" s="145"/>
      <c r="H115" s="146"/>
      <c r="I115" s="133"/>
      <c r="J115" s="103">
        <f>SUM(I115*F115)</f>
        <v>0</v>
      </c>
    </row>
    <row r="116" spans="1:10" ht="12" customHeight="1">
      <c r="A116" s="23"/>
      <c r="B116" s="24" t="s">
        <v>185</v>
      </c>
      <c r="C116" s="52" t="s">
        <v>186</v>
      </c>
      <c r="D116" s="52">
        <v>12</v>
      </c>
      <c r="E116" s="25">
        <v>36</v>
      </c>
      <c r="F116" s="56">
        <v>1.5</v>
      </c>
      <c r="G116" s="127"/>
      <c r="H116" s="122"/>
      <c r="I116" s="123"/>
      <c r="J116" s="108">
        <f t="shared" ref="J116:J129" si="9">SUM(I116*F116)</f>
        <v>0</v>
      </c>
    </row>
    <row r="117" spans="1:10" ht="12" customHeight="1">
      <c r="A117" s="20" t="s">
        <v>187</v>
      </c>
      <c r="B117" s="32" t="s">
        <v>183</v>
      </c>
      <c r="C117" s="79" t="s">
        <v>188</v>
      </c>
      <c r="D117" s="79">
        <v>6</v>
      </c>
      <c r="E117" s="77">
        <v>36</v>
      </c>
      <c r="F117" s="78">
        <v>1</v>
      </c>
      <c r="G117" s="226"/>
      <c r="H117" s="227"/>
      <c r="I117" s="228"/>
      <c r="J117" s="346">
        <f t="shared" si="9"/>
        <v>0</v>
      </c>
    </row>
    <row r="118" spans="1:10" ht="12" customHeight="1">
      <c r="A118" s="22" t="s">
        <v>189</v>
      </c>
      <c r="B118" s="11" t="s">
        <v>185</v>
      </c>
      <c r="C118" s="51" t="s">
        <v>190</v>
      </c>
      <c r="D118" s="51">
        <v>12</v>
      </c>
      <c r="E118" s="5">
        <v>36</v>
      </c>
      <c r="F118" s="40">
        <v>1.5</v>
      </c>
      <c r="G118" s="134"/>
      <c r="H118" s="119"/>
      <c r="I118" s="120"/>
      <c r="J118" s="105">
        <f t="shared" si="9"/>
        <v>0</v>
      </c>
    </row>
    <row r="119" spans="1:10" ht="12" customHeight="1" thickBot="1">
      <c r="A119" s="31" t="s">
        <v>191</v>
      </c>
      <c r="B119" s="24" t="s">
        <v>185</v>
      </c>
      <c r="C119" s="52" t="s">
        <v>192</v>
      </c>
      <c r="D119" s="52">
        <v>12</v>
      </c>
      <c r="E119" s="25">
        <v>36</v>
      </c>
      <c r="F119" s="56">
        <v>1.5</v>
      </c>
      <c r="G119" s="137"/>
      <c r="H119" s="138"/>
      <c r="I119" s="123"/>
      <c r="J119" s="108">
        <f t="shared" si="9"/>
        <v>0</v>
      </c>
    </row>
    <row r="120" spans="1:10" ht="12" customHeight="1">
      <c r="A120" s="27" t="s">
        <v>193</v>
      </c>
      <c r="B120" s="30" t="s">
        <v>183</v>
      </c>
      <c r="C120" s="61" t="s">
        <v>194</v>
      </c>
      <c r="D120" s="61">
        <v>6</v>
      </c>
      <c r="E120" s="30">
        <v>36</v>
      </c>
      <c r="F120" s="69">
        <v>1</v>
      </c>
      <c r="G120" s="145"/>
      <c r="H120" s="146"/>
      <c r="I120" s="133"/>
      <c r="J120" s="103">
        <f t="shared" si="9"/>
        <v>0</v>
      </c>
    </row>
    <row r="121" spans="1:10" ht="12" customHeight="1" thickBot="1">
      <c r="A121" s="23" t="s">
        <v>195</v>
      </c>
      <c r="B121" s="24" t="s">
        <v>185</v>
      </c>
      <c r="C121" s="52" t="s">
        <v>196</v>
      </c>
      <c r="D121" s="52">
        <v>12</v>
      </c>
      <c r="E121" s="25">
        <v>36</v>
      </c>
      <c r="F121" s="56">
        <v>1.5</v>
      </c>
      <c r="G121" s="127"/>
      <c r="H121" s="122"/>
      <c r="I121" s="123"/>
      <c r="J121" s="108">
        <f t="shared" si="9"/>
        <v>0</v>
      </c>
    </row>
    <row r="122" spans="1:10" ht="12" customHeight="1">
      <c r="A122" s="27" t="s">
        <v>197</v>
      </c>
      <c r="B122" s="32" t="s">
        <v>198</v>
      </c>
      <c r="C122" s="61" t="s">
        <v>199</v>
      </c>
      <c r="D122" s="61">
        <v>1</v>
      </c>
      <c r="E122" s="30">
        <v>120</v>
      </c>
      <c r="F122" s="62" t="s">
        <v>200</v>
      </c>
      <c r="G122" s="145"/>
      <c r="H122" s="132"/>
      <c r="I122" s="133"/>
      <c r="J122" s="103">
        <f t="shared" si="9"/>
        <v>0</v>
      </c>
    </row>
    <row r="123" spans="1:10" ht="12" customHeight="1" thickBot="1">
      <c r="A123" s="23"/>
      <c r="B123" s="24" t="s">
        <v>183</v>
      </c>
      <c r="C123" s="52" t="s">
        <v>201</v>
      </c>
      <c r="D123" s="52">
        <v>6</v>
      </c>
      <c r="E123" s="25">
        <v>36</v>
      </c>
      <c r="F123" s="71">
        <v>1</v>
      </c>
      <c r="G123" s="147"/>
      <c r="H123" s="148"/>
      <c r="I123" s="123"/>
      <c r="J123" s="108">
        <f t="shared" si="9"/>
        <v>0</v>
      </c>
    </row>
    <row r="124" spans="1:10" ht="12" customHeight="1">
      <c r="A124" s="29" t="s">
        <v>202</v>
      </c>
      <c r="B124" s="281" t="s">
        <v>183</v>
      </c>
      <c r="C124" s="285" t="s">
        <v>203</v>
      </c>
      <c r="D124" s="61">
        <v>6</v>
      </c>
      <c r="E124" s="30">
        <v>36</v>
      </c>
      <c r="F124" s="69">
        <v>1</v>
      </c>
      <c r="G124" s="145"/>
      <c r="H124" s="146"/>
      <c r="I124" s="290"/>
      <c r="J124" s="103">
        <f t="shared" si="9"/>
        <v>0</v>
      </c>
    </row>
    <row r="125" spans="1:10" ht="12" customHeight="1">
      <c r="A125" s="316" t="s">
        <v>204</v>
      </c>
      <c r="B125" s="317" t="s">
        <v>183</v>
      </c>
      <c r="C125" s="318" t="s">
        <v>205</v>
      </c>
      <c r="D125" s="319">
        <v>6</v>
      </c>
      <c r="E125" s="320">
        <v>36</v>
      </c>
      <c r="F125" s="321">
        <v>1.5</v>
      </c>
      <c r="G125" s="322"/>
      <c r="H125" s="323"/>
      <c r="I125" s="324"/>
      <c r="J125" s="325">
        <f t="shared" si="9"/>
        <v>0</v>
      </c>
    </row>
    <row r="126" spans="1:10" ht="12" customHeight="1">
      <c r="A126" s="326" t="s">
        <v>206</v>
      </c>
      <c r="B126" s="70" t="s">
        <v>198</v>
      </c>
      <c r="C126" s="287" t="s">
        <v>207</v>
      </c>
      <c r="D126" s="53">
        <v>1</v>
      </c>
      <c r="E126" s="21">
        <v>90</v>
      </c>
      <c r="F126" s="70">
        <v>0.5</v>
      </c>
      <c r="G126" s="136"/>
      <c r="H126" s="116"/>
      <c r="I126" s="327"/>
      <c r="J126" s="105">
        <f t="shared" si="9"/>
        <v>0</v>
      </c>
    </row>
    <row r="127" spans="1:10" ht="12" customHeight="1">
      <c r="A127" s="328"/>
      <c r="B127" s="321" t="s">
        <v>185</v>
      </c>
      <c r="C127" s="318" t="s">
        <v>208</v>
      </c>
      <c r="D127" s="319">
        <v>12</v>
      </c>
      <c r="E127" s="329">
        <v>24</v>
      </c>
      <c r="F127" s="330">
        <v>3</v>
      </c>
      <c r="G127" s="322"/>
      <c r="H127" s="323"/>
      <c r="I127" s="331"/>
      <c r="J127" s="325">
        <f t="shared" si="9"/>
        <v>0</v>
      </c>
    </row>
    <row r="128" spans="1:10" ht="12" customHeight="1">
      <c r="A128" s="47" t="s">
        <v>209</v>
      </c>
      <c r="B128" s="283" t="s">
        <v>185</v>
      </c>
      <c r="C128" s="287" t="s">
        <v>210</v>
      </c>
      <c r="D128" s="53">
        <v>12</v>
      </c>
      <c r="E128" s="21">
        <v>24</v>
      </c>
      <c r="F128" s="41">
        <v>3.5</v>
      </c>
      <c r="G128" s="136"/>
      <c r="H128" s="116"/>
      <c r="I128" s="291"/>
      <c r="J128" s="105">
        <f t="shared" si="9"/>
        <v>0</v>
      </c>
    </row>
    <row r="129" spans="1:10" ht="12" customHeight="1" thickBot="1">
      <c r="A129" s="23" t="s">
        <v>211</v>
      </c>
      <c r="B129" s="288" t="s">
        <v>185</v>
      </c>
      <c r="C129" s="289" t="s">
        <v>212</v>
      </c>
      <c r="D129" s="54">
        <v>12</v>
      </c>
      <c r="E129" s="55">
        <v>36</v>
      </c>
      <c r="F129" s="26">
        <v>4</v>
      </c>
      <c r="G129" s="137"/>
      <c r="H129" s="138"/>
      <c r="I129" s="292"/>
      <c r="J129" s="108">
        <f t="shared" si="9"/>
        <v>0</v>
      </c>
    </row>
    <row r="130" spans="1:10" ht="15.75" customHeight="1" thickBot="1">
      <c r="A130" s="406" t="s">
        <v>213</v>
      </c>
      <c r="B130" s="407"/>
      <c r="C130" s="408"/>
      <c r="D130" s="407"/>
      <c r="E130" s="407"/>
      <c r="F130" s="407"/>
      <c r="G130" s="407"/>
      <c r="H130" s="407"/>
      <c r="I130" s="408"/>
      <c r="J130" s="408"/>
    </row>
    <row r="131" spans="1:10" ht="11.4" customHeight="1">
      <c r="A131" s="207" t="s">
        <v>214</v>
      </c>
      <c r="B131" s="208"/>
      <c r="C131" s="208" t="s">
        <v>215</v>
      </c>
      <c r="D131" s="213"/>
      <c r="E131" s="214"/>
      <c r="F131" s="199"/>
      <c r="G131" s="205"/>
      <c r="H131" s="205"/>
      <c r="I131" s="236"/>
      <c r="J131" s="294">
        <v>85</v>
      </c>
    </row>
    <row r="132" spans="1:10" ht="12" customHeight="1" thickBot="1">
      <c r="A132" s="209" t="s">
        <v>216</v>
      </c>
      <c r="B132" s="210"/>
      <c r="C132" s="210" t="s">
        <v>217</v>
      </c>
      <c r="D132" s="215"/>
      <c r="E132" s="216"/>
      <c r="F132" s="200"/>
      <c r="G132" s="206"/>
      <c r="H132" s="206"/>
      <c r="I132" s="237"/>
      <c r="J132" s="295">
        <v>300</v>
      </c>
    </row>
    <row r="133" spans="1:10" ht="12" customHeight="1">
      <c r="A133" s="313"/>
      <c r="B133" s="361"/>
      <c r="C133" s="361"/>
      <c r="D133" s="361"/>
      <c r="E133" s="361"/>
      <c r="F133" s="362"/>
      <c r="G133" s="126"/>
      <c r="H133" s="126"/>
      <c r="I133" s="363" t="s">
        <v>218</v>
      </c>
      <c r="J133" s="364">
        <f>SUM(J9:J56)+SUM(J58:J61)+SUM(J63:J71)+SUM(J80:J88)+SUM(J90:J107)+SUM(J109:J113)+SUM(J115:J129)</f>
        <v>0</v>
      </c>
    </row>
    <row r="134" spans="1:10" ht="12">
      <c r="A134" s="268"/>
      <c r="B134" s="7"/>
      <c r="C134" s="8"/>
      <c r="D134" s="7"/>
      <c r="E134" s="7"/>
      <c r="F134" s="9"/>
      <c r="G134" s="9"/>
      <c r="H134" s="9"/>
      <c r="I134" s="365" t="s">
        <v>219</v>
      </c>
      <c r="J134" s="366"/>
    </row>
    <row r="135" spans="1:10" ht="12">
      <c r="A135" s="268"/>
      <c r="B135" s="7"/>
      <c r="C135" s="8"/>
      <c r="D135" s="7"/>
      <c r="E135" s="7"/>
      <c r="F135" s="9"/>
      <c r="G135" s="9"/>
      <c r="H135" s="9"/>
      <c r="I135" s="9"/>
      <c r="J135" s="366"/>
    </row>
    <row r="136" spans="1:10" ht="12">
      <c r="A136" s="268"/>
      <c r="B136" s="7"/>
      <c r="C136" s="8"/>
      <c r="D136" s="7"/>
      <c r="E136" s="7"/>
      <c r="F136" s="9"/>
      <c r="G136" s="9"/>
      <c r="H136" s="9"/>
      <c r="I136" s="9" t="s">
        <v>220</v>
      </c>
      <c r="J136" s="367">
        <f>SUM(I131*75)+SUM(I132*250)</f>
        <v>0</v>
      </c>
    </row>
    <row r="137" spans="1:10" ht="15" customHeight="1" thickBot="1">
      <c r="A137" s="391" t="s">
        <v>221</v>
      </c>
      <c r="B137" s="392"/>
      <c r="C137" s="392"/>
      <c r="D137" s="392"/>
      <c r="E137" s="392"/>
      <c r="F137" s="392"/>
      <c r="G137" s="392"/>
      <c r="H137" s="392"/>
      <c r="I137" s="392"/>
      <c r="J137" s="393"/>
    </row>
    <row r="138" spans="1:10" ht="12">
      <c r="A138" s="313" t="s">
        <v>182</v>
      </c>
      <c r="B138" s="208" t="s">
        <v>222</v>
      </c>
      <c r="C138" s="208" t="s">
        <v>223</v>
      </c>
      <c r="D138" s="208">
        <v>48</v>
      </c>
      <c r="E138" s="352"/>
      <c r="F138" s="353"/>
      <c r="G138" s="354"/>
      <c r="H138" s="354"/>
      <c r="I138" s="355"/>
      <c r="J138" s="356"/>
    </row>
    <row r="139" spans="1:10" ht="16.2" thickBot="1">
      <c r="A139" s="357"/>
      <c r="B139" s="210" t="s">
        <v>224</v>
      </c>
      <c r="C139" s="210" t="s">
        <v>225</v>
      </c>
      <c r="D139" s="210">
        <v>75</v>
      </c>
      <c r="E139" s="314"/>
      <c r="F139" s="314"/>
      <c r="G139" s="358"/>
      <c r="H139" s="358"/>
      <c r="I139" s="359"/>
      <c r="J139" s="360"/>
    </row>
    <row r="140" spans="1:10" ht="12">
      <c r="A140" s="6"/>
      <c r="B140" s="7"/>
      <c r="C140" s="8"/>
      <c r="D140" s="7"/>
      <c r="E140" s="7"/>
      <c r="F140" s="9"/>
      <c r="G140" s="9"/>
      <c r="H140" s="9"/>
      <c r="I140" s="9"/>
    </row>
    <row r="141" spans="1:10" ht="12">
      <c r="A141" s="6"/>
      <c r="B141" s="7"/>
      <c r="C141" s="8"/>
      <c r="D141" s="7"/>
      <c r="E141" s="7"/>
      <c r="F141" s="9"/>
      <c r="G141" s="9"/>
      <c r="H141" s="9"/>
      <c r="I141" s="9"/>
    </row>
    <row r="142" spans="1:10" ht="12">
      <c r="A142" s="6"/>
      <c r="B142" s="7"/>
      <c r="C142" s="8"/>
      <c r="D142" s="7"/>
      <c r="E142" s="7"/>
      <c r="F142" s="9"/>
      <c r="G142" s="9"/>
      <c r="H142" s="9"/>
      <c r="I142" s="9"/>
    </row>
    <row r="143" spans="1:10" ht="12">
      <c r="A143" s="6"/>
      <c r="B143" s="7"/>
      <c r="C143" s="8"/>
      <c r="D143" s="7"/>
      <c r="E143" s="7"/>
      <c r="F143" s="9"/>
      <c r="G143" s="9"/>
      <c r="H143" s="9"/>
      <c r="I143" s="9"/>
    </row>
    <row r="144" spans="1:10" ht="12">
      <c r="A144" s="6"/>
      <c r="B144" s="7"/>
      <c r="C144" s="8"/>
      <c r="D144" s="7"/>
      <c r="E144" s="7"/>
      <c r="F144" s="9"/>
      <c r="G144" s="9"/>
      <c r="H144" s="9"/>
      <c r="I144" s="9"/>
    </row>
    <row r="145" spans="1:9" ht="12">
      <c r="A145" s="6"/>
      <c r="B145" s="7"/>
      <c r="C145" s="8"/>
      <c r="D145" s="7"/>
      <c r="E145" s="7"/>
      <c r="F145" s="9"/>
      <c r="G145" s="9"/>
      <c r="H145" s="9"/>
      <c r="I145" s="9"/>
    </row>
    <row r="146" spans="1:9" ht="12">
      <c r="A146" s="6"/>
      <c r="B146" s="7"/>
      <c r="C146" s="8"/>
      <c r="D146" s="7"/>
      <c r="E146" s="7"/>
      <c r="F146" s="9"/>
      <c r="G146" s="9"/>
      <c r="H146" s="9"/>
      <c r="I146" s="9"/>
    </row>
    <row r="147" spans="1:9" ht="12">
      <c r="A147" s="6"/>
      <c r="B147" s="7"/>
      <c r="C147" s="8"/>
      <c r="D147" s="7"/>
      <c r="E147" s="7"/>
      <c r="F147" s="9"/>
      <c r="G147" s="9"/>
      <c r="H147" s="9"/>
      <c r="I147" s="9"/>
    </row>
    <row r="148" spans="1:9" ht="12">
      <c r="A148" s="6"/>
      <c r="B148" s="7"/>
      <c r="C148" s="8"/>
      <c r="D148" s="7"/>
      <c r="E148" s="7"/>
      <c r="F148" s="9"/>
      <c r="G148" s="9"/>
      <c r="H148" s="9"/>
      <c r="I148" s="9"/>
    </row>
    <row r="149" spans="1:9" ht="12">
      <c r="A149" s="6"/>
      <c r="B149" s="7"/>
      <c r="C149" s="8"/>
      <c r="D149" s="7"/>
      <c r="E149" s="7"/>
      <c r="F149" s="9"/>
      <c r="G149" s="9"/>
      <c r="H149" s="9"/>
      <c r="I149" s="9"/>
    </row>
    <row r="150" spans="1:9" ht="12">
      <c r="A150" s="6"/>
      <c r="B150" s="7"/>
      <c r="C150" s="8"/>
      <c r="D150" s="7"/>
      <c r="E150" s="7"/>
      <c r="F150" s="9"/>
      <c r="G150" s="9"/>
      <c r="H150" s="9"/>
      <c r="I150" s="9"/>
    </row>
    <row r="151" spans="1:9" ht="12">
      <c r="A151" s="6"/>
      <c r="B151" s="7"/>
      <c r="C151" s="8"/>
      <c r="D151" s="7"/>
      <c r="E151" s="7"/>
      <c r="F151" s="9"/>
      <c r="G151" s="9"/>
      <c r="H151" s="9"/>
      <c r="I151" s="9"/>
    </row>
    <row r="152" spans="1:9" ht="12">
      <c r="A152" s="6"/>
      <c r="B152" s="7"/>
      <c r="C152" s="8"/>
      <c r="D152" s="7"/>
      <c r="E152" s="7"/>
      <c r="F152" s="9"/>
      <c r="G152" s="9"/>
      <c r="H152" s="9"/>
      <c r="I152" s="9"/>
    </row>
    <row r="153" spans="1:9" ht="12">
      <c r="A153" s="6"/>
      <c r="B153" s="7"/>
      <c r="C153" s="8"/>
      <c r="D153" s="7"/>
      <c r="E153" s="7"/>
      <c r="F153" s="9"/>
      <c r="G153" s="9"/>
      <c r="H153" s="9"/>
      <c r="I153" s="9"/>
    </row>
    <row r="154" spans="1:9" ht="12">
      <c r="A154" s="6"/>
      <c r="B154" s="7"/>
      <c r="C154" s="8"/>
      <c r="D154" s="7"/>
      <c r="E154" s="7"/>
      <c r="F154" s="9"/>
      <c r="G154" s="9"/>
      <c r="H154" s="9"/>
      <c r="I154" s="9"/>
    </row>
    <row r="155" spans="1:9" ht="12">
      <c r="A155" s="6"/>
      <c r="B155" s="7"/>
      <c r="C155" s="8"/>
      <c r="D155" s="7"/>
      <c r="E155" s="7"/>
      <c r="F155" s="9"/>
      <c r="G155" s="9"/>
      <c r="H155" s="9"/>
      <c r="I155" s="9"/>
    </row>
    <row r="156" spans="1:9" ht="12">
      <c r="A156" s="6"/>
      <c r="B156" s="7"/>
      <c r="C156" s="8"/>
      <c r="D156" s="7"/>
      <c r="E156" s="7"/>
      <c r="F156" s="9"/>
      <c r="G156" s="9"/>
      <c r="H156" s="9"/>
      <c r="I156" s="9"/>
    </row>
    <row r="157" spans="1:9" ht="12">
      <c r="A157" s="6"/>
      <c r="B157" s="7"/>
      <c r="C157" s="8"/>
      <c r="D157" s="7"/>
      <c r="E157" s="7"/>
      <c r="F157" s="9"/>
      <c r="G157" s="9"/>
      <c r="H157" s="9"/>
      <c r="I157" s="9"/>
    </row>
    <row r="158" spans="1:9" ht="12">
      <c r="A158" s="6"/>
      <c r="B158" s="7"/>
      <c r="C158" s="8"/>
      <c r="D158" s="7"/>
      <c r="E158" s="7"/>
      <c r="F158" s="9"/>
      <c r="G158" s="9"/>
      <c r="H158" s="9"/>
      <c r="I158" s="9"/>
    </row>
    <row r="159" spans="1:9" ht="12">
      <c r="A159" s="6"/>
      <c r="B159" s="7"/>
      <c r="C159" s="8"/>
      <c r="D159" s="7"/>
      <c r="E159" s="7"/>
      <c r="F159" s="9"/>
      <c r="G159" s="9"/>
      <c r="H159" s="9"/>
      <c r="I159" s="9"/>
    </row>
    <row r="160" spans="1:9" ht="12">
      <c r="A160" s="6"/>
      <c r="B160" s="7"/>
      <c r="C160" s="8"/>
      <c r="D160" s="7"/>
      <c r="E160" s="7"/>
      <c r="F160" s="9"/>
      <c r="G160" s="9"/>
      <c r="H160" s="9"/>
      <c r="I160" s="9"/>
    </row>
    <row r="161" spans="1:9" ht="12">
      <c r="A161" s="6"/>
      <c r="B161" s="7"/>
      <c r="C161" s="8"/>
      <c r="D161" s="7"/>
      <c r="E161" s="7"/>
      <c r="F161" s="9"/>
      <c r="G161" s="9"/>
      <c r="H161" s="9"/>
      <c r="I161" s="9"/>
    </row>
    <row r="162" spans="1:9" ht="12">
      <c r="A162" s="6"/>
      <c r="B162" s="7"/>
      <c r="C162" s="8"/>
      <c r="D162" s="7"/>
      <c r="E162" s="7"/>
      <c r="F162" s="9"/>
      <c r="G162" s="9"/>
      <c r="H162" s="9"/>
      <c r="I162" s="9"/>
    </row>
    <row r="163" spans="1:9" ht="12">
      <c r="A163" s="6"/>
      <c r="B163" s="7"/>
      <c r="C163" s="8"/>
      <c r="D163" s="7"/>
      <c r="E163" s="7"/>
      <c r="F163" s="9"/>
      <c r="G163" s="9"/>
      <c r="H163" s="9"/>
      <c r="I163" s="9"/>
    </row>
    <row r="164" spans="1:9" ht="12">
      <c r="A164" s="6"/>
      <c r="B164" s="7"/>
      <c r="C164" s="8"/>
      <c r="D164" s="7"/>
      <c r="E164" s="7"/>
      <c r="F164" s="9"/>
      <c r="G164" s="9"/>
      <c r="H164" s="9"/>
      <c r="I164" s="9"/>
    </row>
    <row r="165" spans="1:9" ht="12">
      <c r="A165" s="6"/>
      <c r="B165" s="7"/>
      <c r="C165" s="8"/>
      <c r="D165" s="7"/>
      <c r="E165" s="7"/>
      <c r="F165" s="9"/>
      <c r="G165" s="9"/>
      <c r="H165" s="9"/>
      <c r="I165" s="9"/>
    </row>
    <row r="166" spans="1:9" ht="12">
      <c r="A166" s="6"/>
      <c r="B166" s="7"/>
      <c r="C166" s="8"/>
      <c r="D166" s="7"/>
      <c r="E166" s="7"/>
      <c r="F166" s="9"/>
      <c r="G166" s="9"/>
      <c r="H166" s="9"/>
      <c r="I166" s="9"/>
    </row>
    <row r="167" spans="1:9" ht="12">
      <c r="A167" s="6"/>
      <c r="B167" s="7"/>
      <c r="C167" s="8"/>
      <c r="D167" s="7"/>
      <c r="E167" s="7"/>
      <c r="F167" s="9"/>
      <c r="G167" s="9"/>
      <c r="H167" s="9"/>
      <c r="I167" s="9"/>
    </row>
    <row r="168" spans="1:9" ht="12">
      <c r="A168" s="6"/>
      <c r="B168" s="7"/>
      <c r="C168" s="8"/>
      <c r="D168" s="7"/>
      <c r="E168" s="7"/>
      <c r="F168" s="9"/>
      <c r="G168" s="9"/>
      <c r="H168" s="9"/>
      <c r="I168" s="9"/>
    </row>
    <row r="169" spans="1:9" ht="12">
      <c r="A169" s="6"/>
      <c r="B169" s="7"/>
      <c r="C169" s="8"/>
      <c r="D169" s="7"/>
      <c r="E169" s="7"/>
      <c r="F169" s="9"/>
      <c r="G169" s="9"/>
      <c r="H169" s="9"/>
      <c r="I169" s="9"/>
    </row>
    <row r="170" spans="1:9" ht="12">
      <c r="A170" s="6"/>
      <c r="B170" s="7"/>
      <c r="C170" s="8"/>
      <c r="D170" s="7"/>
      <c r="E170" s="7"/>
      <c r="F170" s="9"/>
      <c r="G170" s="9"/>
      <c r="H170" s="9"/>
      <c r="I170" s="9"/>
    </row>
    <row r="171" spans="1:9" ht="12">
      <c r="A171" s="6"/>
      <c r="B171" s="7"/>
      <c r="C171" s="8"/>
      <c r="D171" s="7"/>
      <c r="E171" s="7"/>
      <c r="F171" s="9"/>
      <c r="G171" s="9"/>
      <c r="H171" s="9"/>
      <c r="I171" s="9"/>
    </row>
    <row r="172" spans="1:9" ht="12">
      <c r="A172" s="6"/>
      <c r="B172" s="7"/>
      <c r="C172" s="8"/>
      <c r="D172" s="7"/>
      <c r="E172" s="7"/>
      <c r="F172" s="9"/>
      <c r="G172" s="9"/>
      <c r="H172" s="9"/>
      <c r="I172" s="9"/>
    </row>
    <row r="173" spans="1:9" ht="12">
      <c r="A173" s="6"/>
      <c r="B173" s="7"/>
      <c r="C173" s="8"/>
      <c r="D173" s="7"/>
      <c r="E173" s="7"/>
      <c r="F173" s="9"/>
      <c r="G173" s="9"/>
      <c r="H173" s="9"/>
      <c r="I173" s="9"/>
    </row>
    <row r="174" spans="1:9" ht="12">
      <c r="A174" s="6"/>
      <c r="B174" s="7"/>
      <c r="C174" s="8"/>
      <c r="D174" s="7"/>
      <c r="E174" s="7"/>
      <c r="F174" s="9"/>
      <c r="G174" s="9"/>
      <c r="H174" s="9"/>
      <c r="I174" s="9"/>
    </row>
    <row r="175" spans="1:9" ht="12">
      <c r="A175" s="6"/>
      <c r="B175" s="7"/>
      <c r="C175" s="8"/>
      <c r="D175" s="7"/>
      <c r="E175" s="7"/>
      <c r="F175" s="9"/>
      <c r="G175" s="9"/>
      <c r="H175" s="9"/>
      <c r="I175" s="9"/>
    </row>
    <row r="176" spans="1:9" ht="12">
      <c r="A176" s="6"/>
      <c r="B176" s="7"/>
      <c r="C176" s="8"/>
      <c r="D176" s="7"/>
      <c r="E176" s="7"/>
      <c r="F176" s="9"/>
      <c r="G176" s="9"/>
      <c r="H176" s="9"/>
      <c r="I176" s="9"/>
    </row>
    <row r="177" spans="1:9" ht="12">
      <c r="A177" s="6"/>
      <c r="B177" s="7"/>
      <c r="C177" s="8"/>
      <c r="D177" s="7"/>
      <c r="E177" s="7"/>
      <c r="F177" s="9"/>
      <c r="G177" s="9"/>
      <c r="H177" s="9"/>
      <c r="I177" s="9"/>
    </row>
    <row r="178" spans="1:9" ht="12">
      <c r="A178" s="6"/>
      <c r="B178" s="7"/>
      <c r="C178" s="8"/>
      <c r="D178" s="7"/>
      <c r="E178" s="7"/>
      <c r="F178" s="9"/>
      <c r="G178" s="9"/>
      <c r="H178" s="9"/>
      <c r="I178" s="9"/>
    </row>
    <row r="179" spans="1:9" ht="12">
      <c r="A179" s="6"/>
      <c r="B179" s="7"/>
      <c r="C179" s="8"/>
      <c r="D179" s="7"/>
      <c r="E179" s="7"/>
      <c r="F179" s="9"/>
      <c r="G179" s="9"/>
      <c r="H179" s="9"/>
      <c r="I179" s="9"/>
    </row>
    <row r="180" spans="1:9" ht="12">
      <c r="A180" s="6"/>
      <c r="B180" s="7"/>
      <c r="C180" s="8"/>
      <c r="D180" s="7"/>
      <c r="E180" s="7"/>
      <c r="F180" s="9"/>
      <c r="G180" s="9"/>
      <c r="H180" s="9"/>
      <c r="I180" s="9"/>
    </row>
    <row r="181" spans="1:9" ht="12">
      <c r="A181" s="6"/>
      <c r="B181" s="7"/>
      <c r="C181" s="8"/>
      <c r="D181" s="7"/>
      <c r="E181" s="7"/>
      <c r="F181" s="9"/>
      <c r="G181" s="9"/>
      <c r="H181" s="9"/>
      <c r="I181" s="9"/>
    </row>
    <row r="182" spans="1:9" ht="12">
      <c r="A182" s="6"/>
      <c r="B182" s="7"/>
      <c r="C182" s="8"/>
      <c r="D182" s="7"/>
      <c r="E182" s="7"/>
      <c r="F182" s="9"/>
      <c r="G182" s="9"/>
      <c r="H182" s="9"/>
      <c r="I182" s="9"/>
    </row>
    <row r="183" spans="1:9" ht="12">
      <c r="A183" s="6"/>
      <c r="B183" s="7"/>
      <c r="C183" s="8"/>
      <c r="D183" s="7"/>
      <c r="E183" s="7"/>
      <c r="F183" s="9"/>
      <c r="G183" s="9"/>
      <c r="H183" s="9"/>
      <c r="I183" s="9"/>
    </row>
    <row r="184" spans="1:9" ht="12">
      <c r="A184" s="6"/>
      <c r="B184" s="7"/>
      <c r="C184" s="8"/>
      <c r="D184" s="7"/>
      <c r="E184" s="7"/>
      <c r="F184" s="9"/>
      <c r="G184" s="9"/>
      <c r="H184" s="9"/>
      <c r="I184" s="9"/>
    </row>
    <row r="185" spans="1:9" ht="12">
      <c r="A185" s="6"/>
      <c r="B185" s="7"/>
      <c r="C185" s="8"/>
      <c r="D185" s="7"/>
      <c r="E185" s="7"/>
      <c r="F185" s="9"/>
      <c r="G185" s="9"/>
      <c r="H185" s="9"/>
      <c r="I185" s="9"/>
    </row>
    <row r="186" spans="1:9" ht="12">
      <c r="A186" s="6"/>
      <c r="B186" s="7"/>
      <c r="C186" s="8"/>
      <c r="D186" s="7"/>
      <c r="E186" s="7"/>
      <c r="F186" s="9"/>
      <c r="G186" s="9"/>
      <c r="H186" s="9"/>
      <c r="I186" s="9"/>
    </row>
    <row r="187" spans="1:9" ht="12">
      <c r="A187" s="6"/>
      <c r="B187" s="7"/>
      <c r="C187" s="8"/>
      <c r="D187" s="7"/>
      <c r="E187" s="7"/>
      <c r="F187" s="9"/>
      <c r="G187" s="9"/>
      <c r="H187" s="9"/>
      <c r="I187" s="9"/>
    </row>
    <row r="188" spans="1:9" ht="12">
      <c r="A188" s="6"/>
      <c r="B188" s="7"/>
      <c r="C188" s="8"/>
      <c r="D188" s="7"/>
      <c r="E188" s="7"/>
      <c r="F188" s="9"/>
      <c r="G188" s="9"/>
      <c r="H188" s="9"/>
      <c r="I188" s="9"/>
    </row>
    <row r="189" spans="1:9" ht="12">
      <c r="A189" s="6"/>
      <c r="B189" s="7"/>
      <c r="C189" s="8"/>
      <c r="D189" s="7"/>
      <c r="E189" s="7"/>
      <c r="F189" s="9"/>
      <c r="G189" s="9"/>
      <c r="H189" s="9"/>
      <c r="I189" s="9"/>
    </row>
    <row r="190" spans="1:9" ht="12">
      <c r="A190" s="6"/>
      <c r="B190" s="7"/>
      <c r="C190" s="8"/>
      <c r="D190" s="7"/>
      <c r="E190" s="7"/>
      <c r="F190" s="9"/>
      <c r="G190" s="9"/>
      <c r="H190" s="9"/>
      <c r="I190" s="9"/>
    </row>
    <row r="191" spans="1:9" ht="12">
      <c r="A191" s="6"/>
      <c r="B191" s="7"/>
      <c r="C191" s="8"/>
      <c r="D191" s="7"/>
      <c r="E191" s="7"/>
      <c r="F191" s="9"/>
      <c r="G191" s="9"/>
      <c r="H191" s="9"/>
      <c r="I191" s="9"/>
    </row>
    <row r="192" spans="1:9" ht="12">
      <c r="A192" s="6"/>
      <c r="B192" s="7"/>
      <c r="C192" s="8"/>
      <c r="D192" s="7"/>
      <c r="E192" s="7"/>
      <c r="F192" s="9"/>
      <c r="G192" s="9"/>
      <c r="H192" s="9"/>
      <c r="I192" s="9"/>
    </row>
    <row r="193" spans="1:9" ht="12">
      <c r="A193" s="6"/>
      <c r="B193" s="7"/>
      <c r="C193" s="8"/>
      <c r="D193" s="7"/>
      <c r="E193" s="7"/>
      <c r="F193" s="9"/>
      <c r="G193" s="9"/>
      <c r="H193" s="9"/>
      <c r="I193" s="9"/>
    </row>
    <row r="194" spans="1:9" ht="12">
      <c r="A194" s="6"/>
      <c r="B194" s="7"/>
      <c r="C194" s="8"/>
      <c r="D194" s="7"/>
      <c r="E194" s="7"/>
      <c r="F194" s="9"/>
      <c r="G194" s="9"/>
      <c r="H194" s="9"/>
      <c r="I194" s="9"/>
    </row>
    <row r="195" spans="1:9" ht="12">
      <c r="A195" s="6"/>
      <c r="B195" s="7"/>
      <c r="C195" s="8"/>
      <c r="D195" s="7"/>
      <c r="E195" s="7"/>
      <c r="F195" s="9"/>
      <c r="G195" s="9"/>
      <c r="H195" s="9"/>
      <c r="I195" s="9"/>
    </row>
    <row r="196" spans="1:9" ht="12">
      <c r="A196" s="6"/>
      <c r="B196" s="7"/>
      <c r="C196" s="8"/>
      <c r="D196" s="7"/>
      <c r="E196" s="7"/>
      <c r="F196" s="9"/>
      <c r="G196" s="9"/>
      <c r="H196" s="9"/>
      <c r="I196" s="9"/>
    </row>
    <row r="197" spans="1:9" ht="12">
      <c r="A197" s="6"/>
      <c r="B197" s="7"/>
      <c r="C197" s="8"/>
      <c r="D197" s="7"/>
      <c r="E197" s="7"/>
      <c r="F197" s="9"/>
      <c r="G197" s="9"/>
      <c r="H197" s="9"/>
      <c r="I197" s="9"/>
    </row>
    <row r="198" spans="1:9" ht="12">
      <c r="A198" s="6"/>
      <c r="B198" s="7"/>
      <c r="C198" s="8"/>
      <c r="D198" s="7"/>
      <c r="E198" s="7"/>
      <c r="F198" s="9"/>
      <c r="G198" s="9"/>
      <c r="H198" s="9"/>
      <c r="I198" s="9"/>
    </row>
    <row r="199" spans="1:9" ht="12">
      <c r="A199" s="6"/>
      <c r="B199" s="7"/>
      <c r="C199" s="8"/>
      <c r="D199" s="7"/>
      <c r="E199" s="7"/>
      <c r="F199" s="9"/>
      <c r="G199" s="9"/>
      <c r="H199" s="9"/>
      <c r="I199" s="9"/>
    </row>
    <row r="200" spans="1:9" ht="12">
      <c r="A200" s="6"/>
      <c r="B200" s="7"/>
      <c r="C200" s="8"/>
      <c r="D200" s="7"/>
      <c r="E200" s="7"/>
      <c r="F200" s="9"/>
      <c r="G200" s="9"/>
      <c r="H200" s="9"/>
      <c r="I200" s="9"/>
    </row>
    <row r="201" spans="1:9" ht="12">
      <c r="A201" s="6"/>
      <c r="B201" s="7"/>
      <c r="C201" s="8"/>
      <c r="D201" s="7"/>
      <c r="E201" s="7"/>
      <c r="F201" s="9"/>
      <c r="G201" s="9"/>
      <c r="H201" s="9"/>
      <c r="I201" s="9"/>
    </row>
    <row r="202" spans="1:9" ht="12">
      <c r="A202" s="6"/>
      <c r="B202" s="7"/>
      <c r="C202" s="8"/>
      <c r="D202" s="7"/>
      <c r="E202" s="7"/>
      <c r="F202" s="9"/>
      <c r="G202" s="9"/>
      <c r="H202" s="9"/>
      <c r="I202" s="9"/>
    </row>
    <row r="203" spans="1:9" ht="12">
      <c r="A203" s="6"/>
      <c r="B203" s="7"/>
      <c r="C203" s="8"/>
      <c r="D203" s="7"/>
      <c r="E203" s="7"/>
      <c r="F203" s="9"/>
      <c r="G203" s="9"/>
      <c r="H203" s="9"/>
      <c r="I203" s="9"/>
    </row>
    <row r="204" spans="1:9" ht="12">
      <c r="A204" s="6"/>
      <c r="B204" s="7"/>
      <c r="C204" s="8"/>
      <c r="D204" s="7"/>
      <c r="E204" s="7"/>
      <c r="F204" s="9"/>
      <c r="G204" s="9"/>
      <c r="H204" s="9"/>
      <c r="I204" s="9"/>
    </row>
    <row r="205" spans="1:9" ht="12">
      <c r="A205" s="6"/>
      <c r="B205" s="7"/>
      <c r="C205" s="8"/>
      <c r="D205" s="7"/>
      <c r="E205" s="7"/>
      <c r="F205" s="9"/>
      <c r="G205" s="9"/>
      <c r="H205" s="9"/>
      <c r="I205" s="9"/>
    </row>
    <row r="206" spans="1:9" ht="12">
      <c r="A206" s="6"/>
      <c r="B206" s="7"/>
      <c r="C206" s="8"/>
      <c r="D206" s="7"/>
      <c r="E206" s="7"/>
      <c r="F206" s="9"/>
      <c r="G206" s="9"/>
      <c r="H206" s="9"/>
      <c r="I206" s="9"/>
    </row>
    <row r="207" spans="1:9" ht="12">
      <c r="A207" s="6"/>
      <c r="B207" s="7"/>
      <c r="C207" s="8"/>
      <c r="D207" s="7"/>
      <c r="E207" s="7"/>
      <c r="F207" s="9"/>
      <c r="G207" s="9"/>
      <c r="H207" s="9"/>
      <c r="I207" s="9"/>
    </row>
    <row r="208" spans="1:9" ht="12">
      <c r="A208" s="6"/>
      <c r="B208" s="7"/>
      <c r="C208" s="8"/>
      <c r="D208" s="7"/>
      <c r="E208" s="7"/>
      <c r="F208" s="9"/>
      <c r="G208" s="9"/>
      <c r="H208" s="9"/>
      <c r="I208" s="9"/>
    </row>
    <row r="209" spans="1:9" ht="12">
      <c r="A209" s="6"/>
      <c r="B209" s="7"/>
      <c r="C209" s="8"/>
      <c r="D209" s="7"/>
      <c r="E209" s="7"/>
      <c r="F209" s="9"/>
      <c r="G209" s="9"/>
      <c r="H209" s="9"/>
      <c r="I209" s="9"/>
    </row>
    <row r="210" spans="1:9" ht="12">
      <c r="A210" s="6"/>
      <c r="B210" s="7"/>
      <c r="C210" s="8"/>
      <c r="D210" s="7"/>
      <c r="E210" s="7"/>
      <c r="F210" s="9"/>
      <c r="G210" s="9"/>
      <c r="H210" s="9"/>
      <c r="I210" s="9"/>
    </row>
    <row r="211" spans="1:9" ht="12">
      <c r="A211" s="6"/>
      <c r="B211" s="7"/>
      <c r="C211" s="8"/>
      <c r="D211" s="7"/>
      <c r="E211" s="7"/>
      <c r="F211" s="9"/>
      <c r="G211" s="9"/>
      <c r="H211" s="9"/>
      <c r="I211" s="9"/>
    </row>
    <row r="212" spans="1:9" ht="12">
      <c r="A212" s="6"/>
      <c r="B212" s="7"/>
      <c r="C212" s="8"/>
      <c r="D212" s="7"/>
      <c r="E212" s="7"/>
      <c r="F212" s="9"/>
      <c r="G212" s="9"/>
      <c r="H212" s="9"/>
      <c r="I212" s="9"/>
    </row>
    <row r="213" spans="1:9" ht="12">
      <c r="A213" s="6"/>
      <c r="B213" s="7"/>
      <c r="C213" s="8"/>
      <c r="D213" s="7"/>
      <c r="E213" s="7"/>
      <c r="F213" s="9"/>
      <c r="G213" s="9"/>
      <c r="H213" s="9"/>
      <c r="I213" s="9"/>
    </row>
    <row r="214" spans="1:9" ht="12">
      <c r="A214" s="6"/>
      <c r="B214" s="7"/>
      <c r="C214" s="8"/>
      <c r="D214" s="7"/>
      <c r="E214" s="7"/>
      <c r="F214" s="9"/>
      <c r="G214" s="9"/>
      <c r="H214" s="9"/>
      <c r="I214" s="9"/>
    </row>
    <row r="215" spans="1:9" ht="12">
      <c r="A215" s="6"/>
      <c r="B215" s="7"/>
      <c r="C215" s="8"/>
      <c r="D215" s="7"/>
      <c r="E215" s="7"/>
      <c r="F215" s="9"/>
      <c r="G215" s="9"/>
      <c r="H215" s="9"/>
      <c r="I215" s="9"/>
    </row>
    <row r="216" spans="1:9" ht="12">
      <c r="A216" s="6"/>
      <c r="B216" s="7"/>
      <c r="C216" s="8"/>
      <c r="D216" s="7"/>
      <c r="E216" s="7"/>
      <c r="F216" s="9"/>
      <c r="G216" s="9"/>
      <c r="H216" s="9"/>
      <c r="I216" s="9"/>
    </row>
    <row r="217" spans="1:9" ht="12">
      <c r="A217" s="6"/>
      <c r="B217" s="7"/>
      <c r="C217" s="8"/>
      <c r="D217" s="7"/>
      <c r="E217" s="7"/>
      <c r="F217" s="9"/>
      <c r="G217" s="9"/>
      <c r="H217" s="9"/>
      <c r="I217" s="9"/>
    </row>
    <row r="218" spans="1:9" ht="12">
      <c r="A218" s="6"/>
      <c r="B218" s="7"/>
      <c r="C218" s="8"/>
      <c r="D218" s="7"/>
      <c r="E218" s="7"/>
      <c r="F218" s="9"/>
      <c r="G218" s="9"/>
      <c r="H218" s="9"/>
      <c r="I218" s="9"/>
    </row>
    <row r="219" spans="1:9" ht="12">
      <c r="A219" s="6"/>
      <c r="B219" s="7"/>
      <c r="C219" s="8"/>
      <c r="D219" s="7"/>
      <c r="E219" s="7"/>
      <c r="F219" s="9"/>
      <c r="G219" s="9"/>
      <c r="H219" s="9"/>
      <c r="I219" s="9"/>
    </row>
    <row r="220" spans="1:9" ht="12">
      <c r="A220" s="6"/>
      <c r="B220" s="7"/>
      <c r="C220" s="8"/>
      <c r="D220" s="7"/>
      <c r="E220" s="7"/>
      <c r="F220" s="9"/>
      <c r="G220" s="9"/>
      <c r="H220" s="9"/>
      <c r="I220" s="9"/>
    </row>
    <row r="221" spans="1:9" ht="12">
      <c r="A221" s="6"/>
      <c r="B221" s="7"/>
      <c r="C221" s="8"/>
      <c r="D221" s="7"/>
      <c r="E221" s="7"/>
      <c r="F221" s="9"/>
      <c r="G221" s="9"/>
      <c r="H221" s="9"/>
      <c r="I221" s="9"/>
    </row>
    <row r="222" spans="1:9" ht="12">
      <c r="A222" s="6"/>
      <c r="B222" s="7"/>
      <c r="C222" s="8"/>
      <c r="D222" s="7"/>
      <c r="E222" s="7"/>
      <c r="F222" s="9"/>
      <c r="G222" s="9"/>
      <c r="H222" s="9"/>
      <c r="I222" s="9"/>
    </row>
    <row r="223" spans="1:9" ht="12">
      <c r="A223" s="6"/>
      <c r="B223" s="7"/>
      <c r="C223" s="8"/>
      <c r="D223" s="7"/>
      <c r="E223" s="7"/>
      <c r="F223" s="9"/>
      <c r="G223" s="9"/>
      <c r="H223" s="9"/>
      <c r="I223" s="9"/>
    </row>
    <row r="224" spans="1:9" ht="12">
      <c r="A224" s="6"/>
      <c r="B224" s="7"/>
      <c r="C224" s="8"/>
      <c r="D224" s="7"/>
      <c r="E224" s="7"/>
      <c r="F224" s="9"/>
      <c r="G224" s="9"/>
      <c r="H224" s="9"/>
      <c r="I224" s="9"/>
    </row>
    <row r="225" spans="1:9" ht="12">
      <c r="A225" s="6"/>
      <c r="B225" s="7"/>
      <c r="C225" s="8"/>
      <c r="D225" s="7"/>
      <c r="E225" s="7"/>
      <c r="F225" s="9"/>
      <c r="G225" s="9"/>
      <c r="H225" s="9"/>
      <c r="I225" s="9"/>
    </row>
    <row r="226" spans="1:9" ht="12">
      <c r="A226" s="6"/>
      <c r="B226" s="7"/>
      <c r="C226" s="8"/>
      <c r="D226" s="7"/>
      <c r="E226" s="7"/>
      <c r="F226" s="9"/>
      <c r="G226" s="9"/>
      <c r="H226" s="9"/>
      <c r="I226" s="9"/>
    </row>
    <row r="227" spans="1:9" ht="12">
      <c r="A227" s="6"/>
      <c r="B227" s="7"/>
      <c r="C227" s="8"/>
      <c r="D227" s="7"/>
      <c r="E227" s="7"/>
      <c r="F227" s="9"/>
      <c r="G227" s="9"/>
      <c r="H227" s="9"/>
      <c r="I227" s="9"/>
    </row>
    <row r="228" spans="1:9" ht="12">
      <c r="A228" s="6"/>
      <c r="B228" s="7"/>
      <c r="C228" s="8"/>
      <c r="D228" s="7"/>
      <c r="E228" s="7"/>
      <c r="F228" s="9"/>
      <c r="G228" s="9"/>
      <c r="H228" s="9"/>
      <c r="I228" s="9"/>
    </row>
    <row r="229" spans="1:9" ht="12">
      <c r="A229" s="6"/>
      <c r="B229" s="7"/>
      <c r="C229" s="8"/>
      <c r="D229" s="7"/>
      <c r="E229" s="7"/>
      <c r="F229" s="9"/>
      <c r="G229" s="9"/>
      <c r="H229" s="9"/>
      <c r="I229" s="9"/>
    </row>
    <row r="230" spans="1:9" ht="12">
      <c r="A230" s="6"/>
      <c r="B230" s="7"/>
      <c r="C230" s="8"/>
      <c r="D230" s="7"/>
      <c r="E230" s="7"/>
      <c r="F230" s="9"/>
      <c r="G230" s="9"/>
      <c r="H230" s="9"/>
      <c r="I230" s="9"/>
    </row>
    <row r="231" spans="1:9" ht="12">
      <c r="A231" s="6"/>
      <c r="B231" s="7"/>
      <c r="C231" s="8"/>
      <c r="D231" s="7"/>
      <c r="E231" s="7"/>
      <c r="F231" s="9"/>
      <c r="G231" s="9"/>
      <c r="H231" s="9"/>
      <c r="I231" s="9"/>
    </row>
    <row r="232" spans="1:9" ht="12">
      <c r="A232" s="6"/>
      <c r="B232" s="7"/>
      <c r="C232" s="8"/>
      <c r="D232" s="7"/>
      <c r="E232" s="7"/>
      <c r="F232" s="9"/>
      <c r="G232" s="9"/>
      <c r="H232" s="9"/>
      <c r="I232" s="9"/>
    </row>
    <row r="233" spans="1:9" ht="12">
      <c r="A233" s="6"/>
      <c r="B233" s="7"/>
      <c r="C233" s="8"/>
      <c r="D233" s="7"/>
      <c r="E233" s="7"/>
      <c r="F233" s="9"/>
      <c r="G233" s="9"/>
      <c r="H233" s="9"/>
      <c r="I233" s="9"/>
    </row>
  </sheetData>
  <mergeCells count="15">
    <mergeCell ref="A137:J137"/>
    <mergeCell ref="H3:J3"/>
    <mergeCell ref="A2:E2"/>
    <mergeCell ref="A3:E3"/>
    <mergeCell ref="A4:E4"/>
    <mergeCell ref="F4:J4"/>
    <mergeCell ref="F2:J2"/>
    <mergeCell ref="A108:J108"/>
    <mergeCell ref="A130:J130"/>
    <mergeCell ref="A114:J114"/>
    <mergeCell ref="A6:J6"/>
    <mergeCell ref="A57:J57"/>
    <mergeCell ref="A62:J62"/>
    <mergeCell ref="A77:J77"/>
    <mergeCell ref="A89:J89"/>
  </mergeCells>
  <phoneticPr fontId="27" type="noConversion"/>
  <hyperlinks>
    <hyperlink ref="J1" location="'Home Page'!A1" display="Home" xr:uid="{2A04AA57-60EE-446E-869C-935C0760E9B0}"/>
  </hyperlinks>
  <printOptions horizontalCentered="1"/>
  <pageMargins left="0.7" right="0.7" top="0.5" bottom="0.5" header="0.3" footer="0.3"/>
  <pageSetup scale="72" fitToHeight="2" orientation="portrait" r:id="rId1"/>
  <headerFooter>
    <oddFooter>&amp;CThe Espoma Company ▪ 6 Espoma Rd. Millville, NJ 08332 ▪ 800-634-0603 ▪ Fax 856-825-1385 ▪ www.espoma.com ▪   6/2025</oddFooter>
  </headerFooter>
  <rowBreaks count="1" manualBreakCount="1">
    <brk id="7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AA194-6FD3-497F-B3B7-1DBC9C6B4F9C}">
  <dimension ref="A1:I35"/>
  <sheetViews>
    <sheetView zoomScale="115" zoomScaleNormal="115" workbookViewId="0">
      <selection activeCell="J28" sqref="J28"/>
    </sheetView>
  </sheetViews>
  <sheetFormatPr defaultRowHeight="14.4"/>
  <cols>
    <col min="1" max="1" width="34.33203125" customWidth="1"/>
    <col min="4" max="4" width="10.44140625" customWidth="1"/>
    <col min="6" max="6" width="14.88671875" bestFit="1" customWidth="1"/>
    <col min="7" max="7" width="11" bestFit="1" customWidth="1"/>
    <col min="8" max="8" width="13.109375" bestFit="1" customWidth="1"/>
  </cols>
  <sheetData>
    <row r="1" spans="1:8" ht="16.2" thickBot="1">
      <c r="A1" s="368" t="s">
        <v>227</v>
      </c>
      <c r="B1" s="369"/>
      <c r="C1" s="369"/>
      <c r="D1" s="369"/>
      <c r="E1" s="369"/>
      <c r="F1" s="369"/>
      <c r="G1" s="204" t="s">
        <v>228</v>
      </c>
    </row>
    <row r="2" spans="1:8">
      <c r="A2" s="177" t="s">
        <v>4</v>
      </c>
      <c r="B2" s="178"/>
      <c r="C2" s="99"/>
      <c r="D2" s="179" t="s">
        <v>5</v>
      </c>
      <c r="E2" s="382"/>
      <c r="F2" s="382"/>
      <c r="G2" s="382"/>
      <c r="H2" s="383"/>
    </row>
    <row r="3" spans="1:8">
      <c r="A3" s="180" t="s">
        <v>6</v>
      </c>
      <c r="B3" s="257"/>
      <c r="C3" s="258"/>
      <c r="D3" s="259" t="s">
        <v>7</v>
      </c>
      <c r="E3" s="258"/>
      <c r="F3" s="384"/>
      <c r="G3" s="384"/>
      <c r="H3" s="385"/>
    </row>
    <row r="4" spans="1:8" ht="17.25" customHeight="1" thickBot="1">
      <c r="A4" s="386" t="s">
        <v>8</v>
      </c>
      <c r="B4" s="387"/>
      <c r="C4" s="387"/>
      <c r="D4" s="97"/>
      <c r="E4" s="98"/>
      <c r="F4" s="98"/>
      <c r="G4" s="98"/>
      <c r="H4" s="181"/>
    </row>
    <row r="5" spans="1:8" s="1" customFormat="1" ht="25.5" customHeight="1" thickBot="1">
      <c r="A5" s="379" t="s">
        <v>229</v>
      </c>
      <c r="B5" s="380"/>
      <c r="C5" s="380"/>
      <c r="D5" s="380"/>
      <c r="E5" s="380"/>
      <c r="F5" s="380"/>
      <c r="G5" s="380"/>
      <c r="H5" s="381"/>
    </row>
    <row r="6" spans="1:8" s="1" customFormat="1" ht="15" customHeight="1">
      <c r="A6" s="182"/>
      <c r="B6" s="183" t="s">
        <v>230</v>
      </c>
      <c r="C6" s="183" t="s">
        <v>120</v>
      </c>
      <c r="D6" s="183"/>
      <c r="E6" s="183" t="s">
        <v>231</v>
      </c>
      <c r="F6" s="172" t="s">
        <v>16</v>
      </c>
      <c r="G6" s="192" t="s">
        <v>232</v>
      </c>
      <c r="H6" s="194" t="s">
        <v>233</v>
      </c>
    </row>
    <row r="7" spans="1:8" s="1" customFormat="1" ht="15" customHeight="1">
      <c r="A7" s="184"/>
      <c r="B7" s="149" t="s">
        <v>234</v>
      </c>
      <c r="C7" s="150" t="s">
        <v>121</v>
      </c>
      <c r="D7" s="149" t="s">
        <v>235</v>
      </c>
      <c r="E7" s="149" t="s">
        <v>236</v>
      </c>
      <c r="F7" s="190" t="s">
        <v>22</v>
      </c>
      <c r="G7" s="193" t="s">
        <v>23</v>
      </c>
      <c r="H7" s="249" t="s">
        <v>237</v>
      </c>
    </row>
    <row r="8" spans="1:8" s="1" customFormat="1" ht="15" customHeight="1">
      <c r="A8" s="260" t="s">
        <v>182</v>
      </c>
      <c r="B8" s="315" t="s">
        <v>223</v>
      </c>
      <c r="C8" s="315">
        <v>701020</v>
      </c>
      <c r="D8" s="315" t="s">
        <v>222</v>
      </c>
      <c r="E8" s="315">
        <v>48</v>
      </c>
      <c r="F8" s="248"/>
      <c r="G8" s="248"/>
      <c r="H8" s="261"/>
    </row>
    <row r="9" spans="1:8" s="1" customFormat="1" ht="15" customHeight="1">
      <c r="A9" s="262"/>
      <c r="B9" s="315" t="s">
        <v>225</v>
      </c>
      <c r="C9" s="315">
        <v>701013</v>
      </c>
      <c r="D9" s="315" t="s">
        <v>224</v>
      </c>
      <c r="E9" s="315">
        <v>75</v>
      </c>
      <c r="F9" s="248"/>
      <c r="G9" s="248"/>
      <c r="H9" s="261"/>
    </row>
    <row r="10" spans="1:8" s="1" customFormat="1" ht="15" customHeight="1">
      <c r="A10" s="263"/>
      <c r="B10" s="315" t="s">
        <v>226</v>
      </c>
      <c r="C10" s="315">
        <v>701167</v>
      </c>
      <c r="D10" s="315" t="s">
        <v>198</v>
      </c>
      <c r="E10" s="315">
        <v>120</v>
      </c>
      <c r="F10" s="248"/>
      <c r="G10" s="248"/>
      <c r="H10" s="261"/>
    </row>
    <row r="11" spans="1:8" s="1" customFormat="1" ht="15" customHeight="1">
      <c r="A11" s="264"/>
      <c r="B11" s="157" t="s">
        <v>238</v>
      </c>
      <c r="C11" s="315">
        <v>701082</v>
      </c>
      <c r="D11" s="315" t="s">
        <v>183</v>
      </c>
      <c r="E11" s="315">
        <v>120</v>
      </c>
      <c r="F11" s="248"/>
      <c r="G11" s="248"/>
      <c r="H11" s="261"/>
    </row>
    <row r="12" spans="1:8" s="1" customFormat="1" ht="15" customHeight="1">
      <c r="A12" s="185" t="s">
        <v>197</v>
      </c>
      <c r="B12" s="152" t="s">
        <v>199</v>
      </c>
      <c r="C12" s="152">
        <v>705165</v>
      </c>
      <c r="D12" s="152" t="s">
        <v>198</v>
      </c>
      <c r="E12" s="250">
        <v>120</v>
      </c>
      <c r="F12" s="248"/>
      <c r="G12" s="248"/>
      <c r="H12" s="261"/>
    </row>
    <row r="13" spans="1:8" s="1" customFormat="1" ht="15" customHeight="1">
      <c r="A13" s="187" t="s">
        <v>239</v>
      </c>
      <c r="B13" s="153" t="s">
        <v>240</v>
      </c>
      <c r="C13" s="153">
        <v>714013</v>
      </c>
      <c r="D13" s="153" t="s">
        <v>241</v>
      </c>
      <c r="E13" s="251">
        <v>60</v>
      </c>
      <c r="F13" s="254"/>
      <c r="G13" s="255"/>
      <c r="H13" s="261"/>
    </row>
    <row r="14" spans="1:8" s="1" customFormat="1" ht="15" customHeight="1">
      <c r="A14" s="186" t="s">
        <v>242</v>
      </c>
      <c r="B14" s="156" t="s">
        <v>243</v>
      </c>
      <c r="C14" s="156">
        <v>715010</v>
      </c>
      <c r="D14" s="156" t="s">
        <v>224</v>
      </c>
      <c r="E14" s="252">
        <v>75</v>
      </c>
      <c r="F14" s="256"/>
      <c r="G14" s="256"/>
      <c r="H14" s="265"/>
    </row>
    <row r="15" spans="1:8" s="1" customFormat="1" ht="15" customHeight="1">
      <c r="A15" s="266" t="s">
        <v>244</v>
      </c>
      <c r="B15" s="157" t="s">
        <v>245</v>
      </c>
      <c r="C15" s="157">
        <v>711012</v>
      </c>
      <c r="D15" s="156" t="s">
        <v>224</v>
      </c>
      <c r="E15" s="253">
        <v>75</v>
      </c>
      <c r="F15" s="248"/>
      <c r="G15" s="248"/>
      <c r="H15" s="261"/>
    </row>
    <row r="16" spans="1:8" s="1" customFormat="1" ht="15" customHeight="1">
      <c r="A16" s="266" t="s">
        <v>246</v>
      </c>
      <c r="B16" s="157" t="s">
        <v>247</v>
      </c>
      <c r="C16" s="157">
        <v>710015</v>
      </c>
      <c r="D16" s="156" t="s">
        <v>224</v>
      </c>
      <c r="E16" s="253">
        <v>75</v>
      </c>
      <c r="F16" s="248"/>
      <c r="G16" s="248"/>
      <c r="H16" s="261"/>
    </row>
    <row r="17" spans="1:9" s="1" customFormat="1" ht="15" customHeight="1">
      <c r="A17" s="188" t="s">
        <v>248</v>
      </c>
      <c r="B17" s="154" t="s">
        <v>249</v>
      </c>
      <c r="C17" s="154">
        <v>720014</v>
      </c>
      <c r="D17" s="347" t="s">
        <v>224</v>
      </c>
      <c r="E17" s="155">
        <v>75</v>
      </c>
      <c r="F17" s="248"/>
      <c r="G17" s="248"/>
      <c r="H17" s="261"/>
    </row>
    <row r="18" spans="1:9" s="1" customFormat="1" ht="15" customHeight="1">
      <c r="A18" s="187" t="s">
        <v>250</v>
      </c>
      <c r="B18" s="348" t="s">
        <v>251</v>
      </c>
      <c r="C18" s="348">
        <v>717755</v>
      </c>
      <c r="D18" s="348" t="s">
        <v>252</v>
      </c>
      <c r="E18" s="349">
        <v>75</v>
      </c>
      <c r="F18" s="248"/>
      <c r="G18" s="248"/>
      <c r="H18" s="261"/>
    </row>
    <row r="19" spans="1:9" s="1" customFormat="1" ht="15" customHeight="1">
      <c r="A19" s="187" t="s">
        <v>253</v>
      </c>
      <c r="B19" s="350" t="s">
        <v>254</v>
      </c>
      <c r="C19" s="350">
        <v>716017</v>
      </c>
      <c r="D19" s="350" t="s">
        <v>224</v>
      </c>
      <c r="E19" s="351">
        <v>65</v>
      </c>
      <c r="F19" s="151"/>
      <c r="G19" s="151"/>
      <c r="H19" s="273"/>
    </row>
    <row r="20" spans="1:9" s="1" customFormat="1" ht="15" customHeight="1" thickBot="1">
      <c r="A20" s="187" t="s">
        <v>255</v>
      </c>
      <c r="B20" s="153" t="s">
        <v>207</v>
      </c>
      <c r="C20" s="153">
        <v>713160</v>
      </c>
      <c r="D20" s="153" t="s">
        <v>198</v>
      </c>
      <c r="E20" s="251">
        <v>90</v>
      </c>
      <c r="F20" s="151"/>
      <c r="G20" s="151"/>
      <c r="H20" s="273"/>
    </row>
    <row r="21" spans="1:9" s="1" customFormat="1" ht="15" customHeight="1">
      <c r="A21" s="195" t="s">
        <v>264</v>
      </c>
      <c r="B21" s="196" t="s">
        <v>215</v>
      </c>
      <c r="C21" s="370"/>
      <c r="D21" s="371"/>
      <c r="E21" s="372"/>
      <c r="F21" s="199"/>
      <c r="G21" s="197">
        <v>85</v>
      </c>
      <c r="H21" s="211"/>
      <c r="I21" s="158"/>
    </row>
    <row r="22" spans="1:9" s="1" customFormat="1" ht="15" customHeight="1">
      <c r="A22" s="189" t="s">
        <v>256</v>
      </c>
      <c r="B22" s="157" t="s">
        <v>257</v>
      </c>
      <c r="C22" s="373"/>
      <c r="D22" s="374"/>
      <c r="E22" s="375"/>
      <c r="F22" s="201"/>
      <c r="G22" s="191">
        <v>85</v>
      </c>
      <c r="H22" s="212"/>
      <c r="I22" s="158"/>
    </row>
    <row r="23" spans="1:9" s="1" customFormat="1" ht="15" customHeight="1" thickBot="1">
      <c r="A23" s="274" t="s">
        <v>258</v>
      </c>
      <c r="B23" s="275" t="s">
        <v>259</v>
      </c>
      <c r="C23" s="376"/>
      <c r="D23" s="377"/>
      <c r="E23" s="378"/>
      <c r="F23" s="200"/>
      <c r="G23" s="276">
        <v>300</v>
      </c>
      <c r="H23" s="277"/>
      <c r="I23" s="158"/>
    </row>
    <row r="24" spans="1:9" s="1" customFormat="1" ht="15" customHeight="1">
      <c r="A24" s="247"/>
      <c r="B24" s="159"/>
      <c r="C24" s="159"/>
      <c r="D24" s="160"/>
      <c r="E24" s="160"/>
      <c r="G24" s="176" t="s">
        <v>237</v>
      </c>
      <c r="H24" s="267">
        <f>SUM(H8:H20)</f>
        <v>0</v>
      </c>
    </row>
    <row r="25" spans="1:9" s="6" customFormat="1" ht="15" customHeight="1">
      <c r="A25" s="268"/>
      <c r="G25" s="164" t="s">
        <v>220</v>
      </c>
      <c r="H25" s="269">
        <f>(H21*G21)+(H22*G22)+(H23*G23)</f>
        <v>0</v>
      </c>
    </row>
    <row r="26" spans="1:9" s="6" customFormat="1" ht="15" customHeight="1" thickBot="1">
      <c r="A26" s="270"/>
      <c r="B26" s="271"/>
      <c r="C26" s="271"/>
      <c r="D26" s="271"/>
      <c r="E26" s="271"/>
      <c r="F26" s="271"/>
      <c r="G26" s="271"/>
      <c r="H26" s="272"/>
    </row>
    <row r="27" spans="1:9" s="6" customFormat="1" ht="15" customHeight="1">
      <c r="A27" s="161" t="s">
        <v>260</v>
      </c>
      <c r="B27" s="162" t="s">
        <v>265</v>
      </c>
      <c r="C27" s="162"/>
      <c r="D27" s="163"/>
      <c r="E27" s="162"/>
      <c r="F27" s="162"/>
      <c r="G27" s="162"/>
      <c r="H27" s="202"/>
    </row>
    <row r="28" spans="1:9" s="6" customFormat="1" ht="15" customHeight="1">
      <c r="A28" s="161"/>
      <c r="B28" s="162" t="s">
        <v>268</v>
      </c>
      <c r="C28" s="162"/>
      <c r="D28" s="163"/>
      <c r="E28" s="162"/>
      <c r="F28" s="162"/>
      <c r="G28" s="162"/>
      <c r="H28" s="202"/>
    </row>
    <row r="29" spans="1:9" s="6" customFormat="1" ht="15" customHeight="1">
      <c r="A29" s="161"/>
      <c r="B29" s="162" t="s">
        <v>267</v>
      </c>
      <c r="C29" s="162"/>
      <c r="D29" s="163"/>
      <c r="E29" s="162"/>
      <c r="F29" s="162"/>
      <c r="G29" s="162"/>
      <c r="H29" s="202"/>
    </row>
    <row r="30" spans="1:9" s="6" customFormat="1" ht="15" customHeight="1">
      <c r="A30" s="161"/>
      <c r="B30" s="162" t="s">
        <v>261</v>
      </c>
      <c r="C30" s="162"/>
      <c r="D30" s="163"/>
      <c r="E30" s="162"/>
      <c r="F30" s="162"/>
      <c r="G30" s="162"/>
      <c r="H30" s="202"/>
    </row>
    <row r="31" spans="1:9" s="1" customFormat="1" ht="15" customHeight="1">
      <c r="A31" s="174"/>
      <c r="B31" s="165" t="s">
        <v>262</v>
      </c>
      <c r="C31" s="165"/>
      <c r="D31" s="175"/>
      <c r="E31" s="165"/>
      <c r="F31" s="165"/>
      <c r="G31" s="165"/>
      <c r="H31" s="203"/>
    </row>
    <row r="32" spans="1:9" s="1" customFormat="1" ht="15" customHeight="1">
      <c r="A32" s="173"/>
      <c r="B32" s="162"/>
      <c r="C32" s="162"/>
      <c r="D32" s="163"/>
      <c r="E32" s="162"/>
      <c r="F32" s="162"/>
      <c r="G32" s="162"/>
      <c r="H32" s="162"/>
    </row>
    <row r="33" spans="1:8" s="1" customFormat="1" ht="15" customHeight="1">
      <c r="A33" s="166" t="s">
        <v>263</v>
      </c>
      <c r="B33" s="6"/>
      <c r="C33" s="6"/>
      <c r="D33" s="6"/>
      <c r="E33" s="6"/>
      <c r="F33" s="6"/>
      <c r="G33" s="167"/>
      <c r="H33" s="168"/>
    </row>
    <row r="34" spans="1:8" s="1" customFormat="1" ht="15" customHeight="1">
      <c r="A34" s="169" t="s">
        <v>266</v>
      </c>
      <c r="B34" s="170"/>
      <c r="C34" s="170"/>
      <c r="D34" s="170"/>
      <c r="E34" s="170"/>
      <c r="F34" s="170"/>
      <c r="H34" s="170"/>
    </row>
    <row r="35" spans="1:8" s="1" customFormat="1" ht="12" customHeight="1">
      <c r="B35" s="171"/>
      <c r="C35" s="171"/>
      <c r="D35" s="171"/>
      <c r="E35" s="171"/>
      <c r="F35" s="171"/>
      <c r="G35" s="171"/>
      <c r="H35" s="171"/>
    </row>
  </sheetData>
  <mergeCells count="6">
    <mergeCell ref="A1:F1"/>
    <mergeCell ref="C21:E23"/>
    <mergeCell ref="A5:H5"/>
    <mergeCell ref="E2:H2"/>
    <mergeCell ref="F3:H3"/>
    <mergeCell ref="A4:C4"/>
  </mergeCells>
  <hyperlinks>
    <hyperlink ref="G1" location="'Home Page'!A1" display="Home Page" xr:uid="{6AB92C07-6501-4A3D-8D12-2D448422E0E5}"/>
  </hyperlinks>
  <pageMargins left="0.7" right="0.7" top="0.75" bottom="0.75" header="0.3" footer="0.3"/>
  <pageSetup scale="8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Home Page</vt:lpstr>
      <vt:lpstr>Plant Foods &amp; Small Soils</vt:lpstr>
      <vt:lpstr>Large Bag Soils</vt:lpstr>
      <vt:lpstr>'Large Bag Soils'!Print_Area</vt:lpstr>
      <vt:lpstr>'Plant Foods &amp; Small Soils'!Print_Area</vt:lpstr>
    </vt:vector>
  </TitlesOfParts>
  <Manager/>
  <Company>The Espoma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Harrison</dc:creator>
  <cp:keywords/>
  <dc:description/>
  <cp:lastModifiedBy>Shawn Shockey</cp:lastModifiedBy>
  <cp:revision/>
  <cp:lastPrinted>2026-06-11T14:46:17Z</cp:lastPrinted>
  <dcterms:created xsi:type="dcterms:W3CDTF">2014-06-10T12:28:03Z</dcterms:created>
  <dcterms:modified xsi:type="dcterms:W3CDTF">2026-06-11T14:46:45Z</dcterms:modified>
  <cp:category/>
  <cp:contentStatus/>
</cp:coreProperties>
</file>