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les\Price Lists and Programs\2026\26.Pricing\"/>
    </mc:Choice>
  </mc:AlternateContent>
  <xr:revisionPtr revIDLastSave="0" documentId="13_ncr:1_{84D675EB-2786-41D3-89E2-053AF9CCB587}" xr6:coauthVersionLast="47" xr6:coauthVersionMax="47" xr10:uidLastSave="{00000000-0000-0000-0000-000000000000}"/>
  <bookViews>
    <workbookView xWindow="-120" yWindow="-120" windowWidth="38640" windowHeight="15990" firstSheet="1" activeTab="1" xr2:uid="{00000000-000D-0000-FFFF-FFFF00000000}"/>
  </bookViews>
  <sheets>
    <sheet name="Home Page" sheetId="3" r:id="rId1"/>
    <sheet name="Plant Foods &amp; Small Soils" sheetId="1" r:id="rId2"/>
    <sheet name="Large Bag Soils" sheetId="2" r:id="rId3"/>
  </sheets>
  <definedNames>
    <definedName name="_xlnm.Print_Area" localSheetId="2">'Large Bag Soils'!$A$1:$H$33</definedName>
    <definedName name="_xlnm.Print_Area" localSheetId="1">'Plant Foods &amp; Small Soils'!$A$1:$J$134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J84" i="1"/>
  <c r="J47" i="1"/>
  <c r="J134" i="1"/>
  <c r="J97" i="1"/>
  <c r="J31" i="1"/>
  <c r="J99" i="1"/>
  <c r="J89" i="1"/>
  <c r="J80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15" i="1"/>
  <c r="J110" i="1"/>
  <c r="J111" i="1"/>
  <c r="J112" i="1"/>
  <c r="J113" i="1"/>
  <c r="J109" i="1"/>
  <c r="J101" i="1"/>
  <c r="J102" i="1"/>
  <c r="J103" i="1"/>
  <c r="J104" i="1"/>
  <c r="J105" i="1"/>
  <c r="J106" i="1"/>
  <c r="J107" i="1"/>
  <c r="J100" i="1"/>
  <c r="J98" i="1"/>
  <c r="J90" i="1"/>
  <c r="J91" i="1"/>
  <c r="J92" i="1"/>
  <c r="J93" i="1"/>
  <c r="J94" i="1"/>
  <c r="J95" i="1"/>
  <c r="J96" i="1"/>
  <c r="J88" i="1"/>
  <c r="J81" i="1"/>
  <c r="J83" i="1"/>
  <c r="J85" i="1"/>
  <c r="J86" i="1"/>
  <c r="J79" i="1"/>
  <c r="J64" i="1"/>
  <c r="J65" i="1"/>
  <c r="J66" i="1"/>
  <c r="J67" i="1"/>
  <c r="J68" i="1"/>
  <c r="J69" i="1"/>
  <c r="J70" i="1"/>
  <c r="J63" i="1"/>
  <c r="J59" i="1"/>
  <c r="J60" i="1"/>
  <c r="J61" i="1"/>
  <c r="J58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10" i="1"/>
  <c r="J11" i="1"/>
  <c r="J12" i="1"/>
  <c r="J13" i="1"/>
  <c r="J9" i="1"/>
  <c r="H24" i="2"/>
  <c r="H23" i="2"/>
  <c r="J1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<sst xmlns="http://schemas.openxmlformats.org/spreadsheetml/2006/main" count="338" uniqueCount="267">
  <si>
    <t>Welcome to the ESPOMA 2026 Dealer Early Order Worksheet Calculator</t>
  </si>
  <si>
    <t>Click on the desired worksheet link below.  Click 'Home' on the worksheet page to return here.</t>
  </si>
  <si>
    <t>Plant Foods &amp; Small Bag Soils</t>
  </si>
  <si>
    <t>Large Bag Soils</t>
  </si>
  <si>
    <t>Home</t>
  </si>
  <si>
    <t>Customer:</t>
  </si>
  <si>
    <t>Distributor:</t>
  </si>
  <si>
    <t>Address:</t>
  </si>
  <si>
    <t>Requested Delivery Date:</t>
  </si>
  <si>
    <t>Email:</t>
  </si>
  <si>
    <t>Premium Organic Plant Foods</t>
  </si>
  <si>
    <t>BRAND</t>
  </si>
  <si>
    <t>SIZE</t>
  </si>
  <si>
    <t>MFG #</t>
  </si>
  <si>
    <t>CASE</t>
  </si>
  <si>
    <t>PALLET</t>
  </si>
  <si>
    <t>UNIT</t>
  </si>
  <si>
    <t>Previous YR</t>
  </si>
  <si>
    <t xml:space="preserve">On </t>
  </si>
  <si>
    <t>Order</t>
  </si>
  <si>
    <t>Total</t>
  </si>
  <si>
    <t>PACK</t>
  </si>
  <si>
    <t>VALUE</t>
  </si>
  <si>
    <t>Purchases</t>
  </si>
  <si>
    <t>Hand</t>
  </si>
  <si>
    <t>Cases / Bags</t>
  </si>
  <si>
    <t>Units</t>
  </si>
  <si>
    <t xml:space="preserve">Holly-tone </t>
  </si>
  <si>
    <t>HT50</t>
  </si>
  <si>
    <t>HT36</t>
  </si>
  <si>
    <t>HT18</t>
  </si>
  <si>
    <t>HT8</t>
  </si>
  <si>
    <t>HT4</t>
  </si>
  <si>
    <t xml:space="preserve">Plant-tone </t>
  </si>
  <si>
    <t>PT50</t>
  </si>
  <si>
    <t xml:space="preserve"> </t>
  </si>
  <si>
    <t>PT36</t>
  </si>
  <si>
    <t>PT18</t>
  </si>
  <si>
    <t>PT8</t>
  </si>
  <si>
    <t>PT4</t>
  </si>
  <si>
    <t>Flower-tone</t>
  </si>
  <si>
    <t>FT50</t>
  </si>
  <si>
    <t>FT18</t>
  </si>
  <si>
    <t>FT4</t>
  </si>
  <si>
    <t>Rose-tone</t>
  </si>
  <si>
    <t>RT18</t>
  </si>
  <si>
    <t>RT8</t>
  </si>
  <si>
    <t>RT4</t>
  </si>
  <si>
    <t>Bulb-tone</t>
  </si>
  <si>
    <t>BT18</t>
  </si>
  <si>
    <t>BT4</t>
  </si>
  <si>
    <t>Azalea-tone</t>
  </si>
  <si>
    <t>AT18</t>
  </si>
  <si>
    <t>AT8</t>
  </si>
  <si>
    <t>AT4</t>
  </si>
  <si>
    <t>Berry-tone</t>
  </si>
  <si>
    <t>BR18</t>
  </si>
  <si>
    <t>BR4</t>
  </si>
  <si>
    <t>Evergreen-tone</t>
  </si>
  <si>
    <t>ET18</t>
  </si>
  <si>
    <t>ET8</t>
  </si>
  <si>
    <t>Garden-tone</t>
  </si>
  <si>
    <t>GT36</t>
  </si>
  <si>
    <t>GT18</t>
  </si>
  <si>
    <t>GT8</t>
  </si>
  <si>
    <t>GT4</t>
  </si>
  <si>
    <t>Tomato-tone</t>
  </si>
  <si>
    <t>TO18</t>
  </si>
  <si>
    <t>TO8</t>
  </si>
  <si>
    <t>TO4</t>
  </si>
  <si>
    <t>Tree-tone</t>
  </si>
  <si>
    <t>TR36</t>
  </si>
  <si>
    <t>TR18</t>
  </si>
  <si>
    <t>TR4</t>
  </si>
  <si>
    <t>Citrus-tone</t>
  </si>
  <si>
    <t>CT18</t>
  </si>
  <si>
    <t>CT8</t>
  </si>
  <si>
    <t>CT4</t>
  </si>
  <si>
    <t>Palm-tone</t>
  </si>
  <si>
    <t>PM18</t>
  </si>
  <si>
    <t>PM4</t>
  </si>
  <si>
    <t>Bio-tone Starter Plus</t>
  </si>
  <si>
    <t>BTSP25</t>
  </si>
  <si>
    <t>BTSP18</t>
  </si>
  <si>
    <t>BTSP8</t>
  </si>
  <si>
    <t>BTSP4</t>
  </si>
  <si>
    <t>5 oz.</t>
  </si>
  <si>
    <t>BTSP5OZ</t>
  </si>
  <si>
    <t>Bio-tone Starter</t>
  </si>
  <si>
    <t>BTSG25</t>
  </si>
  <si>
    <t>Iron-tone</t>
  </si>
  <si>
    <t>IT20</t>
  </si>
  <si>
    <t>IT5</t>
  </si>
  <si>
    <t>Plant Food Display Bins</t>
  </si>
  <si>
    <t>Holly-tone</t>
  </si>
  <si>
    <t>HT4MP</t>
  </si>
  <si>
    <t>TO4MP</t>
  </si>
  <si>
    <t>GT4MP</t>
  </si>
  <si>
    <t>BTSP4MP</t>
  </si>
  <si>
    <t>Liquid Plant Foods</t>
  </si>
  <si>
    <t>Bloom!</t>
  </si>
  <si>
    <t>16 oz.</t>
  </si>
  <si>
    <t>BL16</t>
  </si>
  <si>
    <t>Grow!</t>
  </si>
  <si>
    <t>GR16</t>
  </si>
  <si>
    <t>1.5</t>
  </si>
  <si>
    <t>Tomato!</t>
  </si>
  <si>
    <t>TOPF16</t>
  </si>
  <si>
    <t>8 oz.</t>
  </si>
  <si>
    <t>TOPF8</t>
  </si>
  <si>
    <t>Indoor!</t>
  </si>
  <si>
    <t>INPF8</t>
  </si>
  <si>
    <t>1</t>
  </si>
  <si>
    <t>Cactus</t>
  </si>
  <si>
    <t>CAPF8</t>
  </si>
  <si>
    <t>Violet!</t>
  </si>
  <si>
    <t>VIPF8</t>
  </si>
  <si>
    <t>Orchid!</t>
  </si>
  <si>
    <t>ORPF8</t>
  </si>
  <si>
    <t>Lawn Products</t>
  </si>
  <si>
    <t>UPC</t>
  </si>
  <si>
    <t>050197</t>
  </si>
  <si>
    <t>Espoma Lawn Food 15-0-5</t>
  </si>
  <si>
    <t>ELF40</t>
  </si>
  <si>
    <t>ELF20</t>
  </si>
  <si>
    <t>Turf Tone Weed Preventer</t>
  </si>
  <si>
    <t>TTWP25</t>
  </si>
  <si>
    <t>Lightning Lime</t>
  </si>
  <si>
    <t>LL30</t>
  </si>
  <si>
    <t>Turf Tone All Season Lawn Food</t>
  </si>
  <si>
    <t>TTAS28</t>
  </si>
  <si>
    <t>Turf Tone Fall Winterizer</t>
  </si>
  <si>
    <t>TTFW30</t>
  </si>
  <si>
    <t>Turf Tone Lawn Starter</t>
  </si>
  <si>
    <t>Organic Supplements</t>
  </si>
  <si>
    <t>Chicken Manure</t>
  </si>
  <si>
    <t>GM25</t>
  </si>
  <si>
    <t>GM3</t>
  </si>
  <si>
    <t>Bone Meal</t>
  </si>
  <si>
    <t>BM24</t>
  </si>
  <si>
    <t>BM8</t>
  </si>
  <si>
    <t>BM04</t>
  </si>
  <si>
    <t>Cottonseed Meal</t>
  </si>
  <si>
    <t>CM3</t>
  </si>
  <si>
    <t>Kelp Meal</t>
  </si>
  <si>
    <t>KM4</t>
  </si>
  <si>
    <t>Blood Meal</t>
  </si>
  <si>
    <t>DB17</t>
  </si>
  <si>
    <t>DB03</t>
  </si>
  <si>
    <t>Greenrock</t>
  </si>
  <si>
    <t>GRK7</t>
  </si>
  <si>
    <t>Alfalfa Meal</t>
  </si>
  <si>
    <t>AL3</t>
  </si>
  <si>
    <t>Rock Phosphate</t>
  </si>
  <si>
    <t>RP28</t>
  </si>
  <si>
    <t>RP7</t>
  </si>
  <si>
    <t>Soil Acidifier</t>
  </si>
  <si>
    <t>GSUL30</t>
  </si>
  <si>
    <t>GSUL6</t>
  </si>
  <si>
    <t>Garden Lime</t>
  </si>
  <si>
    <t>GL5</t>
  </si>
  <si>
    <t>Garden Gypsum</t>
  </si>
  <si>
    <t>GG36</t>
  </si>
  <si>
    <t>GG6</t>
  </si>
  <si>
    <t>Soil Perfector</t>
  </si>
  <si>
    <t>30 lb.</t>
  </si>
  <si>
    <t>SPF30</t>
  </si>
  <si>
    <t>Compost Starter</t>
  </si>
  <si>
    <t>CS4</t>
  </si>
  <si>
    <t>Inorganic Plant Foods</t>
  </si>
  <si>
    <t>Garden Food 10-10-10</t>
  </si>
  <si>
    <t>GF101010/6</t>
  </si>
  <si>
    <t>Garden Food 5-10-5</t>
  </si>
  <si>
    <t>GF5105/6</t>
  </si>
  <si>
    <t>Triple Phosphate</t>
  </si>
  <si>
    <t>TP6</t>
  </si>
  <si>
    <t>Urea</t>
  </si>
  <si>
    <t>UR4</t>
  </si>
  <si>
    <t>Potash</t>
  </si>
  <si>
    <t>PO6</t>
  </si>
  <si>
    <t>Potting Mixes &amp; Amendments</t>
  </si>
  <si>
    <t>Potting Mix</t>
  </si>
  <si>
    <t>8 qt.</t>
  </si>
  <si>
    <t>AP8</t>
  </si>
  <si>
    <t>4 qt.</t>
  </si>
  <si>
    <t>AP4</t>
  </si>
  <si>
    <t>African Violet Mix</t>
  </si>
  <si>
    <t>AV4</t>
  </si>
  <si>
    <t>Orchid Mix</t>
  </si>
  <si>
    <t>OR4</t>
  </si>
  <si>
    <t>Cactus Mix</t>
  </si>
  <si>
    <t>CA8</t>
  </si>
  <si>
    <t xml:space="preserve">                             </t>
  </si>
  <si>
    <t>CA4</t>
  </si>
  <si>
    <t>Seed Starter</t>
  </si>
  <si>
    <t>16 qt.</t>
  </si>
  <si>
    <t>SS16</t>
  </si>
  <si>
    <t>0.25</t>
  </si>
  <si>
    <t>SS8</t>
  </si>
  <si>
    <t>Peat Moss</t>
  </si>
  <si>
    <t>PTM8</t>
  </si>
  <si>
    <t>Perlite</t>
  </si>
  <si>
    <t>PR8</t>
  </si>
  <si>
    <t>Earthworm Castings</t>
  </si>
  <si>
    <t>EC4</t>
  </si>
  <si>
    <t>Bonsai Mix</t>
  </si>
  <si>
    <t>BO4</t>
  </si>
  <si>
    <t>Horticultural Charcoal</t>
  </si>
  <si>
    <t>HC4</t>
  </si>
  <si>
    <t>Freight Charges</t>
  </si>
  <si>
    <t xml:space="preserve">Stop Charge </t>
  </si>
  <si>
    <t>ST</t>
  </si>
  <si>
    <t>Liftgate Fee (8 pallets or less)</t>
  </si>
  <si>
    <t>LG</t>
  </si>
  <si>
    <t>Total Units</t>
  </si>
  <si>
    <t>300 to Qualify</t>
  </si>
  <si>
    <t>Fees</t>
  </si>
  <si>
    <t>ESPOMA 2025/26 Dealer Early Order Worksheet Calculator</t>
  </si>
  <si>
    <t>Home Page</t>
  </si>
  <si>
    <t>2025-26 Dealer Soil</t>
  </si>
  <si>
    <t>Item</t>
  </si>
  <si>
    <t>Pallet</t>
  </si>
  <si>
    <t>On</t>
  </si>
  <si>
    <t xml:space="preserve"> Order</t>
  </si>
  <si>
    <t>Num</t>
  </si>
  <si>
    <t>Size</t>
  </si>
  <si>
    <t>Pack</t>
  </si>
  <si>
    <t>Pallets</t>
  </si>
  <si>
    <t>AP2</t>
  </si>
  <si>
    <t>2 cu ft</t>
  </si>
  <si>
    <t>AP1</t>
  </si>
  <si>
    <t>1 cu ft</t>
  </si>
  <si>
    <t>AP16</t>
  </si>
  <si>
    <t>AP8D</t>
  </si>
  <si>
    <t>8 qt</t>
  </si>
  <si>
    <t>Raised Bed Mix</t>
  </si>
  <si>
    <t>RB15</t>
  </si>
  <si>
    <t>1.5 cu ft</t>
  </si>
  <si>
    <t>All Purpose Garden Soil</t>
  </si>
  <si>
    <t>APGS1</t>
  </si>
  <si>
    <t>Veg &amp; Flower Garden Soil</t>
  </si>
  <si>
    <t>VFGS1</t>
  </si>
  <si>
    <t>Lawn Soil</t>
  </si>
  <si>
    <t>LWS1</t>
  </si>
  <si>
    <t>Land &amp; Sea Compost</t>
  </si>
  <si>
    <t>LSC1</t>
  </si>
  <si>
    <t>Cow Manure Compost Blend</t>
  </si>
  <si>
    <t>DCM1</t>
  </si>
  <si>
    <t>Mushroom Compost Blend</t>
  </si>
  <si>
    <t>MC75</t>
  </si>
  <si>
    <t>.75 cu ft</t>
  </si>
  <si>
    <t>Stop Charge (&lt;18 pallets)</t>
  </si>
  <si>
    <t>Driver Assist</t>
  </si>
  <si>
    <t>DA</t>
  </si>
  <si>
    <t>Flat Bed Fee</t>
  </si>
  <si>
    <t>FB</t>
  </si>
  <si>
    <t>FREIGHT MINIMUM:</t>
  </si>
  <si>
    <t xml:space="preserve">9 Pallet minimum order.  </t>
  </si>
  <si>
    <t>Items must be ordered in full pallet quantities.</t>
  </si>
  <si>
    <t>LTL orders require coordination and matching for delivery.</t>
  </si>
  <si>
    <t>THE ESPOMA COMPANY       6  Espoma Road    Millville, NJ  08332    800-634-0603     FAX 856-825-1385</t>
  </si>
  <si>
    <t>Visit our web site at www.espomadealer.com</t>
  </si>
  <si>
    <t>0.5</t>
  </si>
  <si>
    <t>TTAS14</t>
  </si>
  <si>
    <t>TTLS30</t>
  </si>
  <si>
    <t>Full Truck Load is 18 Pallets.  $85 stop-charge will be applied for LTL.</t>
  </si>
  <si>
    <t>Driver assist charge $85.  Liftgate or Flatbed request charge $300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</si>
</sst>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.000_);[Red]\(&quot;$&quot;#,##0.000\)"/>
    <numFmt numFmtId="167" formatCode="m/d;@"/>
    <numFmt numFmtId="168" formatCode="0_);\(0\)"/>
    <numFmt numFmtId="169" formatCode="&quot;$&quot;#,##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Palatino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Palatino"/>
      <family val="1"/>
    </font>
    <font>
      <b/>
      <sz val="11"/>
      <color theme="1"/>
      <name val="Calibri"/>
      <family val="2"/>
      <scheme val="minor"/>
    </font>
    <font>
      <b/>
      <sz val="9"/>
      <name val="Tahoma"/>
      <family val="2"/>
    </font>
    <font>
      <u/>
      <sz val="11"/>
      <color theme="10"/>
      <name val="Calibri"/>
      <family val="2"/>
      <scheme val="minor"/>
    </font>
    <font>
      <b/>
      <sz val="12"/>
      <name val="Tahoma"/>
      <family val="2"/>
    </font>
    <font>
      <b/>
      <u/>
      <sz val="8"/>
      <name val="Tahoma"/>
      <family val="2"/>
    </font>
    <font>
      <sz val="8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b/>
      <sz val="18"/>
      <name val="Tahoma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33CC"/>
      <name val="Arial"/>
      <family val="2"/>
    </font>
    <font>
      <sz val="9"/>
      <color indexed="8"/>
      <name val="Times New Roman"/>
      <family val="1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rgb="FF0033CC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9" fontId="6" fillId="0" borderId="45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67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7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" fontId="6" fillId="0" borderId="52" xfId="0" applyNumberFormat="1" applyFont="1" applyBorder="1" applyAlignment="1">
      <alignment horizontal="center" vertical="center"/>
    </xf>
    <xf numFmtId="165" fontId="6" fillId="0" borderId="53" xfId="0" applyNumberFormat="1" applyFont="1" applyBorder="1" applyAlignment="1">
      <alignment horizontal="center" vertical="center"/>
    </xf>
    <xf numFmtId="1" fontId="9" fillId="0" borderId="73" xfId="0" applyNumberFormat="1" applyFont="1" applyBorder="1" applyAlignment="1">
      <alignment horizontal="center" vertical="center"/>
    </xf>
    <xf numFmtId="1" fontId="9" fillId="0" borderId="74" xfId="0" applyNumberFormat="1" applyFont="1" applyBorder="1" applyAlignment="1">
      <alignment horizontal="center" vertical="center"/>
    </xf>
    <xf numFmtId="0" fontId="0" fillId="0" borderId="57" xfId="0" applyBorder="1"/>
    <xf numFmtId="0" fontId="9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vertical="center"/>
    </xf>
    <xf numFmtId="1" fontId="9" fillId="0" borderId="36" xfId="0" applyNumberFormat="1" applyFont="1" applyBorder="1" applyAlignment="1">
      <alignment horizontal="center" vertical="center"/>
    </xf>
    <xf numFmtId="0" fontId="13" fillId="0" borderId="14" xfId="0" applyFont="1" applyBorder="1"/>
    <xf numFmtId="3" fontId="14" fillId="0" borderId="37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2" fontId="6" fillId="0" borderId="76" xfId="1" applyNumberFormat="1" applyFont="1" applyFill="1" applyBorder="1" applyAlignment="1">
      <alignment horizontal="center" vertical="center"/>
    </xf>
    <xf numFmtId="2" fontId="6" fillId="0" borderId="82" xfId="1" applyNumberFormat="1" applyFont="1" applyFill="1" applyBorder="1" applyAlignment="1">
      <alignment horizontal="center" vertical="center"/>
    </xf>
    <xf numFmtId="2" fontId="6" fillId="0" borderId="79" xfId="1" applyNumberFormat="1" applyFont="1" applyFill="1" applyBorder="1" applyAlignment="1">
      <alignment horizontal="center" vertical="center"/>
    </xf>
    <xf numFmtId="2" fontId="6" fillId="0" borderId="78" xfId="1" applyNumberFormat="1" applyFont="1" applyFill="1" applyBorder="1" applyAlignment="1">
      <alignment horizontal="center" vertical="center"/>
    </xf>
    <xf numFmtId="2" fontId="6" fillId="0" borderId="81" xfId="1" applyNumberFormat="1" applyFont="1" applyFill="1" applyBorder="1" applyAlignment="1">
      <alignment horizontal="center" vertical="center"/>
    </xf>
    <xf numFmtId="2" fontId="6" fillId="0" borderId="77" xfId="1" applyNumberFormat="1" applyFont="1" applyFill="1" applyBorder="1" applyAlignment="1">
      <alignment horizontal="center" vertical="center"/>
    </xf>
    <xf numFmtId="2" fontId="6" fillId="0" borderId="83" xfId="1" applyNumberFormat="1" applyFont="1" applyFill="1" applyBorder="1" applyAlignment="1">
      <alignment horizontal="center" vertical="center"/>
    </xf>
    <xf numFmtId="1" fontId="9" fillId="0" borderId="14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1" fontId="6" fillId="0" borderId="7" xfId="1" applyNumberFormat="1" applyFont="1" applyFill="1" applyBorder="1" applyAlignment="1">
      <alignment horizontal="center" vertical="center"/>
    </xf>
    <xf numFmtId="1" fontId="6" fillId="0" borderId="17" xfId="1" applyNumberFormat="1" applyFont="1" applyFill="1" applyBorder="1" applyAlignment="1">
      <alignment horizontal="center" vertical="center"/>
    </xf>
    <xf numFmtId="1" fontId="6" fillId="0" borderId="58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/>
    </xf>
    <xf numFmtId="1" fontId="6" fillId="0" borderId="59" xfId="1" applyNumberFormat="1" applyFont="1" applyFill="1" applyBorder="1" applyAlignment="1">
      <alignment horizontal="center" vertical="center"/>
    </xf>
    <xf numFmtId="1" fontId="6" fillId="0" borderId="20" xfId="1" applyNumberFormat="1" applyFont="1" applyFill="1" applyBorder="1" applyAlignment="1">
      <alignment horizontal="center" vertical="center"/>
    </xf>
    <xf numFmtId="1" fontId="6" fillId="0" borderId="22" xfId="1" applyNumberFormat="1" applyFont="1" applyFill="1" applyBorder="1" applyAlignment="1">
      <alignment horizontal="center" vertical="center"/>
    </xf>
    <xf numFmtId="1" fontId="6" fillId="0" borderId="60" xfId="1" applyNumberFormat="1" applyFont="1" applyFill="1" applyBorder="1" applyAlignment="1">
      <alignment horizontal="center" vertical="center"/>
    </xf>
    <xf numFmtId="1" fontId="6" fillId="0" borderId="11" xfId="1" applyNumberFormat="1" applyFont="1" applyFill="1" applyBorder="1" applyAlignment="1">
      <alignment horizontal="center" vertical="center"/>
    </xf>
    <xf numFmtId="1" fontId="6" fillId="0" borderId="13" xfId="1" applyNumberFormat="1" applyFont="1" applyFill="1" applyBorder="1" applyAlignment="1">
      <alignment horizontal="center" vertical="center"/>
    </xf>
    <xf numFmtId="1" fontId="6" fillId="0" borderId="14" xfId="1" applyNumberFormat="1" applyFont="1" applyFill="1" applyBorder="1" applyAlignment="1">
      <alignment horizontal="center" vertical="center"/>
    </xf>
    <xf numFmtId="1" fontId="6" fillId="0" borderId="30" xfId="1" applyNumberFormat="1" applyFont="1" applyFill="1" applyBorder="1" applyAlignment="1">
      <alignment horizontal="center" vertical="center"/>
    </xf>
    <xf numFmtId="1" fontId="6" fillId="0" borderId="39" xfId="1" applyNumberFormat="1" applyFont="1" applyFill="1" applyBorder="1" applyAlignment="1">
      <alignment horizontal="center" vertical="center"/>
    </xf>
    <xf numFmtId="1" fontId="6" fillId="0" borderId="40" xfId="1" applyNumberFormat="1" applyFont="1" applyFill="1" applyBorder="1" applyAlignment="1">
      <alignment horizontal="center" vertical="center"/>
    </xf>
    <xf numFmtId="1" fontId="6" fillId="0" borderId="24" xfId="1" applyNumberFormat="1" applyFont="1" applyFill="1" applyBorder="1" applyAlignment="1">
      <alignment horizontal="center" vertical="center"/>
    </xf>
    <xf numFmtId="1" fontId="6" fillId="0" borderId="28" xfId="1" applyNumberFormat="1" applyFont="1" applyFill="1" applyBorder="1" applyAlignment="1">
      <alignment horizontal="center" vertical="center"/>
    </xf>
    <xf numFmtId="1" fontId="6" fillId="0" borderId="27" xfId="1" applyNumberFormat="1" applyFont="1" applyFill="1" applyBorder="1" applyAlignment="1">
      <alignment horizontal="center" vertical="center"/>
    </xf>
    <xf numFmtId="1" fontId="6" fillId="0" borderId="61" xfId="1" applyNumberFormat="1" applyFont="1" applyFill="1" applyBorder="1" applyAlignment="1">
      <alignment horizontal="center" vertical="center"/>
    </xf>
    <xf numFmtId="1" fontId="6" fillId="0" borderId="18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6" fillId="0" borderId="42" xfId="1" applyNumberFormat="1" applyFont="1" applyFill="1" applyBorder="1" applyAlignment="1">
      <alignment horizontal="center" vertical="center"/>
    </xf>
    <xf numFmtId="1" fontId="6" fillId="0" borderId="19" xfId="1" applyNumberFormat="1" applyFont="1" applyFill="1" applyBorder="1" applyAlignment="1">
      <alignment horizontal="center" vertical="center"/>
    </xf>
    <xf numFmtId="1" fontId="6" fillId="0" borderId="32" xfId="1" applyNumberFormat="1" applyFont="1" applyFill="1" applyBorder="1" applyAlignment="1">
      <alignment horizontal="center" vertical="center"/>
    </xf>
    <xf numFmtId="1" fontId="6" fillId="0" borderId="36" xfId="1" applyNumberFormat="1" applyFont="1" applyFill="1" applyBorder="1" applyAlignment="1">
      <alignment horizontal="center" vertical="center"/>
    </xf>
    <xf numFmtId="1" fontId="6" fillId="0" borderId="47" xfId="1" applyNumberFormat="1" applyFont="1" applyFill="1" applyBorder="1" applyAlignment="1">
      <alignment horizontal="center" vertical="center"/>
    </xf>
    <xf numFmtId="1" fontId="6" fillId="0" borderId="48" xfId="1" applyNumberFormat="1" applyFont="1" applyFill="1" applyBorder="1" applyAlignment="1">
      <alignment horizontal="center" vertical="center"/>
    </xf>
    <xf numFmtId="1" fontId="6" fillId="0" borderId="49" xfId="1" applyNumberFormat="1" applyFont="1" applyFill="1" applyBorder="1" applyAlignment="1">
      <alignment horizontal="center" vertical="center"/>
    </xf>
    <xf numFmtId="1" fontId="6" fillId="0" borderId="71" xfId="1" applyNumberFormat="1" applyFont="1" applyFill="1" applyBorder="1" applyAlignment="1">
      <alignment horizontal="center" vertical="center"/>
    </xf>
    <xf numFmtId="1" fontId="6" fillId="0" borderId="72" xfId="1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4" fontId="20" fillId="0" borderId="66" xfId="1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85" xfId="0" applyFont="1" applyBorder="1" applyAlignment="1">
      <alignment horizontal="center"/>
    </xf>
    <xf numFmtId="0" fontId="18" fillId="0" borderId="86" xfId="0" applyFont="1" applyBorder="1" applyAlignment="1">
      <alignment horizontal="center"/>
    </xf>
    <xf numFmtId="0" fontId="18" fillId="0" borderId="87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90" xfId="0" applyFont="1" applyBorder="1"/>
    <xf numFmtId="0" fontId="18" fillId="0" borderId="0" xfId="0" applyFont="1"/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58" xfId="0" applyFont="1" applyBorder="1"/>
    <xf numFmtId="0" fontId="22" fillId="0" borderId="0" xfId="0" applyFont="1" applyAlignment="1">
      <alignment horizontal="left" vertical="center"/>
    </xf>
    <xf numFmtId="167" fontId="6" fillId="0" borderId="0" xfId="0" applyNumberFormat="1" applyFont="1" applyAlignment="1">
      <alignment vertical="center"/>
    </xf>
    <xf numFmtId="1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164" fontId="4" fillId="0" borderId="10" xfId="0" applyNumberFormat="1" applyFont="1" applyBorder="1" applyAlignment="1">
      <alignment horizontal="center" vertical="center"/>
    </xf>
    <xf numFmtId="0" fontId="17" fillId="0" borderId="0" xfId="0" applyFont="1"/>
    <xf numFmtId="168" fontId="19" fillId="0" borderId="0" xfId="0" applyNumberFormat="1" applyFont="1" applyAlignment="1">
      <alignment horizontal="center" vertical="center"/>
    </xf>
    <xf numFmtId="0" fontId="17" fillId="0" borderId="92" xfId="0" applyFont="1" applyBorder="1"/>
    <xf numFmtId="0" fontId="4" fillId="0" borderId="58" xfId="0" applyFont="1" applyBorder="1" applyAlignment="1">
      <alignment vertical="center"/>
    </xf>
    <xf numFmtId="7" fontId="19" fillId="0" borderId="0" xfId="0" applyNumberFormat="1" applyFont="1" applyAlignment="1">
      <alignment horizontal="left" vertical="center"/>
    </xf>
    <xf numFmtId="6" fontId="18" fillId="0" borderId="0" xfId="0" applyNumberFormat="1" applyFont="1" applyAlignment="1">
      <alignment horizontal="center" vertical="center"/>
    </xf>
    <xf numFmtId="0" fontId="15" fillId="0" borderId="56" xfId="0" applyFont="1" applyBorder="1"/>
    <xf numFmtId="0" fontId="15" fillId="0" borderId="14" xfId="0" applyFont="1" applyBorder="1" applyAlignment="1">
      <alignment horizontal="center"/>
    </xf>
    <xf numFmtId="0" fontId="15" fillId="0" borderId="14" xfId="0" applyFont="1" applyBorder="1"/>
    <xf numFmtId="0" fontId="15" fillId="0" borderId="55" xfId="0" applyFont="1" applyBorder="1"/>
    <xf numFmtId="1" fontId="9" fillId="0" borderId="37" xfId="0" applyNumberFormat="1" applyFont="1" applyBorder="1" applyAlignment="1">
      <alignment horizontal="center" vertical="center"/>
    </xf>
    <xf numFmtId="0" fontId="17" fillId="0" borderId="43" xfId="0" applyFont="1" applyBorder="1"/>
    <xf numFmtId="0" fontId="17" fillId="0" borderId="41" xfId="0" applyFont="1" applyBorder="1" applyAlignment="1">
      <alignment horizontal="center"/>
    </xf>
    <xf numFmtId="0" fontId="18" fillId="0" borderId="46" xfId="0" applyFont="1" applyBorder="1"/>
    <xf numFmtId="0" fontId="19" fillId="0" borderId="42" xfId="0" applyFont="1" applyBorder="1"/>
    <xf numFmtId="0" fontId="18" fillId="0" borderId="67" xfId="0" applyFont="1" applyBorder="1"/>
    <xf numFmtId="0" fontId="18" fillId="0" borderId="16" xfId="0" applyFont="1" applyBorder="1"/>
    <xf numFmtId="0" fontId="18" fillId="0" borderId="93" xfId="0" applyFont="1" applyBorder="1"/>
    <xf numFmtId="0" fontId="18" fillId="0" borderId="42" xfId="0" applyFont="1" applyBorder="1"/>
    <xf numFmtId="164" fontId="4" fillId="0" borderId="16" xfId="0" applyNumberFormat="1" applyFont="1" applyBorder="1" applyAlignment="1">
      <alignment horizontal="center" vertical="center"/>
    </xf>
    <xf numFmtId="6" fontId="20" fillId="0" borderId="84" xfId="1" applyNumberFormat="1" applyFont="1" applyBorder="1" applyAlignment="1">
      <alignment horizontal="center"/>
    </xf>
    <xf numFmtId="164" fontId="4" fillId="0" borderId="73" xfId="0" applyNumberFormat="1" applyFont="1" applyBorder="1" applyAlignment="1">
      <alignment horizontal="center" vertical="center"/>
    </xf>
    <xf numFmtId="164" fontId="4" fillId="0" borderId="90" xfId="0" applyNumberFormat="1" applyFont="1" applyBorder="1" applyAlignment="1">
      <alignment horizontal="center" vertical="center"/>
    </xf>
    <xf numFmtId="164" fontId="4" fillId="0" borderId="82" xfId="0" applyNumberFormat="1" applyFont="1" applyBorder="1" applyAlignment="1">
      <alignment horizontal="center" vertical="center"/>
    </xf>
    <xf numFmtId="0" fontId="18" fillId="0" borderId="28" xfId="0" applyFont="1" applyBorder="1"/>
    <xf numFmtId="0" fontId="18" fillId="0" borderId="27" xfId="0" applyFont="1" applyBorder="1" applyAlignment="1">
      <alignment horizontal="center"/>
    </xf>
    <xf numFmtId="6" fontId="20" fillId="0" borderId="94" xfId="1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" fontId="5" fillId="0" borderId="0" xfId="1" applyNumberFormat="1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18" fillId="0" borderId="45" xfId="0" applyFont="1" applyBorder="1"/>
    <xf numFmtId="0" fontId="18" fillId="0" borderId="95" xfId="0" applyFont="1" applyBorder="1"/>
    <xf numFmtId="0" fontId="10" fillId="0" borderId="89" xfId="2" applyBorder="1" applyAlignment="1">
      <alignment horizont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vertical="center"/>
    </xf>
    <xf numFmtId="0" fontId="6" fillId="0" borderId="28" xfId="0" applyFont="1" applyBorder="1"/>
    <xf numFmtId="0" fontId="6" fillId="0" borderId="27" xfId="0" applyFont="1" applyBorder="1" applyAlignment="1">
      <alignment horizontal="center"/>
    </xf>
    <xf numFmtId="0" fontId="6" fillId="0" borderId="19" xfId="0" applyFont="1" applyBorder="1"/>
    <xf numFmtId="0" fontId="6" fillId="0" borderId="22" xfId="0" applyFont="1" applyBorder="1" applyAlignment="1">
      <alignment horizontal="center"/>
    </xf>
    <xf numFmtId="169" fontId="2" fillId="0" borderId="0" xfId="0" applyNumberFormat="1" applyFont="1" applyAlignment="1">
      <alignment horizontal="center" vertical="center"/>
    </xf>
    <xf numFmtId="1" fontId="18" fillId="0" borderId="76" xfId="0" applyNumberFormat="1" applyFont="1" applyBorder="1" applyAlignment="1">
      <alignment horizontal="center" vertical="center"/>
    </xf>
    <xf numFmtId="1" fontId="18" fillId="0" borderId="78" xfId="0" applyNumberFormat="1" applyFont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2" fontId="6" fillId="0" borderId="75" xfId="1" applyNumberFormat="1" applyFont="1" applyFill="1" applyBorder="1" applyAlignment="1">
      <alignment horizontal="center" vertical="center"/>
    </xf>
    <xf numFmtId="1" fontId="6" fillId="0" borderId="53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" fontId="6" fillId="0" borderId="54" xfId="0" applyNumberFormat="1" applyFont="1" applyBorder="1" applyAlignment="1">
      <alignment horizontal="center" vertical="center"/>
    </xf>
    <xf numFmtId="1" fontId="6" fillId="0" borderId="50" xfId="1" applyNumberFormat="1" applyFont="1" applyFill="1" applyBorder="1" applyAlignment="1">
      <alignment horizontal="center" vertical="center"/>
    </xf>
    <xf numFmtId="1" fontId="6" fillId="0" borderId="51" xfId="1" applyNumberFormat="1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1" fontId="6" fillId="0" borderId="67" xfId="1" applyNumberFormat="1" applyFont="1" applyFill="1" applyBorder="1" applyAlignment="1">
      <alignment horizontal="center" vertical="center"/>
    </xf>
    <xf numFmtId="1" fontId="6" fillId="0" borderId="66" xfId="1" applyNumberFormat="1" applyFont="1" applyFill="1" applyBorder="1" applyAlignment="1">
      <alignment horizontal="center" vertical="center"/>
    </xf>
    <xf numFmtId="1" fontId="6" fillId="0" borderId="89" xfId="1" applyNumberFormat="1" applyFont="1" applyFill="1" applyBorder="1" applyAlignment="1">
      <alignment horizontal="center" vertical="center"/>
    </xf>
    <xf numFmtId="165" fontId="6" fillId="0" borderId="65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165" fontId="6" fillId="0" borderId="96" xfId="0" applyNumberFormat="1" applyFont="1" applyBorder="1" applyAlignment="1">
      <alignment horizontal="center" vertical="center"/>
    </xf>
    <xf numFmtId="1" fontId="6" fillId="0" borderId="16" xfId="1" applyNumberFormat="1" applyFont="1" applyFill="1" applyBorder="1" applyAlignment="1">
      <alignment horizontal="center" vertical="center"/>
    </xf>
    <xf numFmtId="1" fontId="6" fillId="0" borderId="85" xfId="1" applyNumberFormat="1" applyFont="1" applyFill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0" borderId="25" xfId="1" applyNumberFormat="1" applyFont="1" applyFill="1" applyBorder="1" applyAlignment="1">
      <alignment horizontal="center" vertical="center"/>
    </xf>
    <xf numFmtId="2" fontId="6" fillId="0" borderId="80" xfId="1" applyNumberFormat="1" applyFont="1" applyFill="1" applyBorder="1" applyAlignment="1">
      <alignment horizontal="center" vertical="center"/>
    </xf>
    <xf numFmtId="1" fontId="6" fillId="0" borderId="64" xfId="1" applyNumberFormat="1" applyFont="1" applyFill="1" applyBorder="1" applyAlignment="1">
      <alignment horizontal="center" vertical="center"/>
    </xf>
    <xf numFmtId="1" fontId="6" fillId="0" borderId="96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1" fontId="6" fillId="0" borderId="35" xfId="1" applyNumberFormat="1" applyFont="1" applyFill="1" applyBorder="1" applyAlignment="1">
      <alignment horizontal="center" vertical="center"/>
    </xf>
    <xf numFmtId="6" fontId="26" fillId="0" borderId="26" xfId="1" applyNumberFormat="1" applyFont="1" applyBorder="1" applyAlignment="1">
      <alignment horizontal="center"/>
    </xf>
    <xf numFmtId="6" fontId="26" fillId="0" borderId="21" xfId="1" applyNumberFormat="1" applyFont="1" applyBorder="1" applyAlignment="1">
      <alignment horizontal="center"/>
    </xf>
    <xf numFmtId="1" fontId="26" fillId="0" borderId="28" xfId="1" applyNumberFormat="1" applyFont="1" applyBorder="1" applyAlignment="1">
      <alignment horizontal="center"/>
    </xf>
    <xf numFmtId="1" fontId="26" fillId="0" borderId="30" xfId="1" applyNumberFormat="1" applyFont="1" applyBorder="1" applyAlignment="1">
      <alignment horizontal="center"/>
    </xf>
    <xf numFmtId="0" fontId="11" fillId="0" borderId="56" xfId="0" applyFont="1" applyBorder="1" applyAlignment="1">
      <alignment horizontal="left"/>
    </xf>
    <xf numFmtId="0" fontId="11" fillId="0" borderId="14" xfId="0" applyFont="1" applyBorder="1" applyAlignment="1">
      <alignment horizontal="right"/>
    </xf>
    <xf numFmtId="0" fontId="11" fillId="0" borderId="14" xfId="0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84" xfId="0" applyFont="1" applyBorder="1"/>
    <xf numFmtId="3" fontId="10" fillId="0" borderId="15" xfId="2" applyNumberFormat="1" applyBorder="1" applyAlignment="1">
      <alignment horizontal="center" vertical="center"/>
    </xf>
    <xf numFmtId="1" fontId="6" fillId="0" borderId="38" xfId="1" applyNumberFormat="1" applyFont="1" applyFill="1" applyBorder="1" applyAlignment="1">
      <alignment horizontal="center" vertical="center"/>
    </xf>
    <xf numFmtId="0" fontId="6" fillId="0" borderId="6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98" xfId="0" applyFont="1" applyBorder="1" applyAlignment="1">
      <alignment vertical="center"/>
    </xf>
    <xf numFmtId="0" fontId="6" fillId="0" borderId="93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18" fillId="0" borderId="55" xfId="0" applyFont="1" applyBorder="1"/>
    <xf numFmtId="44" fontId="20" fillId="0" borderId="2" xfId="1" applyFont="1" applyBorder="1" applyAlignment="1">
      <alignment horizontal="center"/>
    </xf>
    <xf numFmtId="164" fontId="4" fillId="0" borderId="8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89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8" fillId="0" borderId="92" xfId="0" applyFont="1" applyBorder="1" applyAlignment="1">
      <alignment horizontal="center"/>
    </xf>
    <xf numFmtId="0" fontId="18" fillId="0" borderId="90" xfId="0" applyFont="1" applyBorder="1" applyAlignment="1">
      <alignment horizontal="center"/>
    </xf>
    <xf numFmtId="0" fontId="18" fillId="0" borderId="88" xfId="0" applyFont="1" applyBorder="1" applyAlignment="1">
      <alignment horizontal="center"/>
    </xf>
    <xf numFmtId="0" fontId="18" fillId="0" borderId="84" xfId="0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164" fontId="20" fillId="0" borderId="2" xfId="1" applyNumberFormat="1" applyFont="1" applyBorder="1" applyAlignment="1">
      <alignment horizontal="center"/>
    </xf>
    <xf numFmtId="44" fontId="20" fillId="0" borderId="2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9" fillId="0" borderId="99" xfId="0" applyFont="1" applyBorder="1"/>
    <xf numFmtId="37" fontId="20" fillId="0" borderId="8" xfId="1" applyNumberFormat="1" applyFont="1" applyBorder="1" applyAlignment="1">
      <alignment horizontal="center"/>
    </xf>
    <xf numFmtId="0" fontId="4" fillId="0" borderId="55" xfId="0" applyFont="1" applyBorder="1"/>
    <xf numFmtId="0" fontId="19" fillId="0" borderId="55" xfId="0" applyFont="1" applyBorder="1"/>
    <xf numFmtId="0" fontId="19" fillId="0" borderId="100" xfId="0" applyFont="1" applyBorder="1"/>
    <xf numFmtId="37" fontId="20" fillId="0" borderId="8" xfId="1" applyNumberFormat="1" applyFont="1" applyFill="1" applyBorder="1" applyAlignment="1">
      <alignment horizontal="center"/>
    </xf>
    <xf numFmtId="0" fontId="19" fillId="0" borderId="18" xfId="0" applyFont="1" applyBorder="1"/>
    <xf numFmtId="168" fontId="19" fillId="0" borderId="45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6" fontId="18" fillId="0" borderId="45" xfId="0" applyNumberFormat="1" applyFont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37" fontId="20" fillId="0" borderId="65" xfId="1" applyNumberFormat="1" applyFont="1" applyBorder="1" applyAlignment="1">
      <alignment horizontal="center"/>
    </xf>
    <xf numFmtId="0" fontId="18" fillId="0" borderId="19" xfId="0" applyFont="1" applyBorder="1"/>
    <xf numFmtId="0" fontId="18" fillId="0" borderId="22" xfId="0" applyFont="1" applyBorder="1" applyAlignment="1">
      <alignment horizontal="center"/>
    </xf>
    <xf numFmtId="6" fontId="20" fillId="0" borderId="101" xfId="1" applyNumberFormat="1" applyFont="1" applyBorder="1" applyAlignment="1">
      <alignment horizontal="center"/>
    </xf>
    <xf numFmtId="1" fontId="18" fillId="0" borderId="7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/>
    <xf numFmtId="0" fontId="10" fillId="0" borderId="0" xfId="2" quotePrefix="1" applyAlignment="1"/>
    <xf numFmtId="0" fontId="10" fillId="0" borderId="0" xfId="2" applyAlignment="1"/>
    <xf numFmtId="0" fontId="4" fillId="0" borderId="23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23" xfId="0" applyFont="1" applyBorder="1" applyAlignment="1">
      <alignment horizontal="center"/>
    </xf>
    <xf numFmtId="0" fontId="0" fillId="0" borderId="24" xfId="0" applyBorder="1"/>
    <xf numFmtId="0" fontId="0" fillId="0" borderId="15" xfId="0" applyBorder="1"/>
    <xf numFmtId="0" fontId="0" fillId="0" borderId="68" xfId="0" applyBorder="1" applyAlignment="1">
      <alignment vertical="center"/>
    </xf>
    <xf numFmtId="0" fontId="12" fillId="0" borderId="59" xfId="0" applyFont="1" applyBorder="1" applyAlignment="1">
      <alignment horizontal="center"/>
    </xf>
    <xf numFmtId="0" fontId="12" fillId="0" borderId="97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" fontId="9" fillId="0" borderId="84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97" xfId="0" applyNumberFormat="1" applyFont="1" applyBorder="1" applyAlignment="1">
      <alignment horizontal="center" vertical="center"/>
    </xf>
    <xf numFmtId="0" fontId="12" fillId="0" borderId="84" xfId="0" applyFont="1" applyBorder="1" applyAlignment="1">
      <alignment horizontal="left"/>
    </xf>
    <xf numFmtId="0" fontId="12" fillId="0" borderId="59" xfId="0" applyFont="1" applyBorder="1" applyAlignment="1">
      <alignment horizontal="left"/>
    </xf>
    <xf numFmtId="0" fontId="12" fillId="0" borderId="97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2" borderId="7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68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8" fillId="0" borderId="57" xfId="0" applyFont="1" applyBorder="1" applyAlignment="1">
      <alignment horizontal="left"/>
    </xf>
    <xf numFmtId="0" fontId="8" fillId="0" borderId="36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131</xdr:row>
      <xdr:rowOff>0</xdr:rowOff>
    </xdr:from>
    <xdr:to>
      <xdr:col>2</xdr:col>
      <xdr:colOff>76200</xdr:colOff>
      <xdr:row>132</xdr:row>
      <xdr:rowOff>55244</xdr:rowOff>
    </xdr:to>
    <xdr:sp macro="" textlink="">
      <xdr:nvSpPr>
        <xdr:cNvPr id="2" name="Text Box 18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63611" y="21829889"/>
          <a:ext cx="76200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</xdr:col>
      <xdr:colOff>0</xdr:colOff>
      <xdr:row>131</xdr:row>
      <xdr:rowOff>0</xdr:rowOff>
    </xdr:from>
    <xdr:ext cx="76200" cy="201583"/>
    <xdr:sp macro="" textlink="">
      <xdr:nvSpPr>
        <xdr:cNvPr id="8" name="Text Box 187">
          <a:extLst>
            <a:ext uri="{FF2B5EF4-FFF2-40B4-BE49-F238E27FC236}">
              <a16:creationId xmlns:a16="http://schemas.microsoft.com/office/drawing/2014/main" id="{E786ED0B-D278-431C-92FA-79E302A73C85}"/>
            </a:ext>
          </a:extLst>
        </xdr:cNvPr>
        <xdr:cNvSpPr txBox="1">
          <a:spLocks noChangeArrowheads="1"/>
        </xdr:cNvSpPr>
      </xdr:nvSpPr>
      <xdr:spPr bwMode="auto">
        <a:xfrm>
          <a:off x="8417278" y="21829889"/>
          <a:ext cx="76200" cy="20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0</xdr:colOff>
      <xdr:row>2</xdr:row>
      <xdr:rowOff>123825</xdr:rowOff>
    </xdr:from>
    <xdr:to>
      <xdr:col>6</xdr:col>
      <xdr:colOff>0</xdr:colOff>
      <xdr:row>3</xdr:row>
      <xdr:rowOff>0</xdr:rowOff>
    </xdr:to>
    <xdr:sp macro="" textlink="">
      <xdr:nvSpPr>
        <xdr:cNvPr id="9" name="Text 14">
          <a:extLst>
            <a:ext uri="{FF2B5EF4-FFF2-40B4-BE49-F238E27FC236}">
              <a16:creationId xmlns:a16="http://schemas.microsoft.com/office/drawing/2014/main" id="{1533D129-B682-4142-B5B9-AC06422F486C}"/>
            </a:ext>
          </a:extLst>
        </xdr:cNvPr>
        <xdr:cNvSpPr txBox="1">
          <a:spLocks noChangeArrowheads="1"/>
        </xdr:cNvSpPr>
      </xdr:nvSpPr>
      <xdr:spPr bwMode="auto">
        <a:xfrm>
          <a:off x="4038600" y="6572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</a:t>
          </a:r>
          <a:endParaRPr lang="en-US"/>
        </a:p>
      </xdr:txBody>
    </xdr:sp>
    <xdr:clientData/>
  </xdr:twoCellAnchor>
  <xdr:twoCellAnchor>
    <xdr:from>
      <xdr:col>6</xdr:col>
      <xdr:colOff>0</xdr:colOff>
      <xdr:row>2</xdr:row>
      <xdr:rowOff>85725</xdr:rowOff>
    </xdr:from>
    <xdr:to>
      <xdr:col>6</xdr:col>
      <xdr:colOff>0</xdr:colOff>
      <xdr:row>3</xdr:row>
      <xdr:rowOff>0</xdr:rowOff>
    </xdr:to>
    <xdr:sp macro="" textlink="">
      <xdr:nvSpPr>
        <xdr:cNvPr id="10" name="Text 16">
          <a:extLst>
            <a:ext uri="{FF2B5EF4-FFF2-40B4-BE49-F238E27FC236}">
              <a16:creationId xmlns:a16="http://schemas.microsoft.com/office/drawing/2014/main" id="{FB552257-2CD7-4E8A-8207-A11235820AB1}"/>
            </a:ext>
          </a:extLst>
        </xdr:cNvPr>
        <xdr:cNvSpPr txBox="1">
          <a:spLocks noChangeArrowheads="1"/>
        </xdr:cNvSpPr>
      </xdr:nvSpPr>
      <xdr:spPr bwMode="auto">
        <a:xfrm>
          <a:off x="4038600" y="6191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 Via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123825</xdr:rowOff>
    </xdr:from>
    <xdr:to>
      <xdr:col>5</xdr:col>
      <xdr:colOff>0</xdr:colOff>
      <xdr:row>3</xdr:row>
      <xdr:rowOff>0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DC1CE2CC-6928-467B-B64A-800F98EF45A0}"/>
            </a:ext>
          </a:extLst>
        </xdr:cNvPr>
        <xdr:cNvSpPr txBox="1">
          <a:spLocks noChangeArrowheads="1"/>
        </xdr:cNvSpPr>
      </xdr:nvSpPr>
      <xdr:spPr bwMode="auto">
        <a:xfrm>
          <a:off x="5200650" y="495300"/>
          <a:ext cx="0" cy="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</a:t>
          </a:r>
          <a:endParaRPr lang="en-US"/>
        </a:p>
      </xdr:txBody>
    </xdr:sp>
    <xdr:clientData/>
  </xdr:twoCellAnchor>
  <xdr:twoCellAnchor>
    <xdr:from>
      <xdr:col>5</xdr:col>
      <xdr:colOff>0</xdr:colOff>
      <xdr:row>2</xdr:row>
      <xdr:rowOff>85725</xdr:rowOff>
    </xdr:from>
    <xdr:to>
      <xdr:col>5</xdr:col>
      <xdr:colOff>0</xdr:colOff>
      <xdr:row>3</xdr:row>
      <xdr:rowOff>0</xdr:rowOff>
    </xdr:to>
    <xdr:sp macro="" textlink="">
      <xdr:nvSpPr>
        <xdr:cNvPr id="3" name="Text 16">
          <a:extLst>
            <a:ext uri="{FF2B5EF4-FFF2-40B4-BE49-F238E27FC236}">
              <a16:creationId xmlns:a16="http://schemas.microsoft.com/office/drawing/2014/main" id="{FD8BC247-6C7A-4DB8-B1BD-2249A15C5E88}"/>
            </a:ext>
          </a:extLst>
        </xdr:cNvPr>
        <xdr:cNvSpPr txBox="1">
          <a:spLocks noChangeArrowheads="1"/>
        </xdr:cNvSpPr>
      </xdr:nvSpPr>
      <xdr:spPr bwMode="auto">
        <a:xfrm>
          <a:off x="5200650" y="457200"/>
          <a:ext cx="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 Via</a:t>
          </a:r>
          <a:endParaRPr lang="en-US"/>
        </a:p>
      </xdr:txBody>
    </xdr:sp>
    <xdr:clientData/>
  </xdr:twoCellAnchor>
  <xdr:twoCellAnchor>
    <xdr:from>
      <xdr:col>8</xdr:col>
      <xdr:colOff>158750</xdr:colOff>
      <xdr:row>2</xdr:row>
      <xdr:rowOff>101600</xdr:rowOff>
    </xdr:from>
    <xdr:to>
      <xdr:col>8</xdr:col>
      <xdr:colOff>158750</xdr:colOff>
      <xdr:row>3</xdr:row>
      <xdr:rowOff>15875</xdr:rowOff>
    </xdr:to>
    <xdr:sp macro="" textlink="">
      <xdr:nvSpPr>
        <xdr:cNvPr id="6" name="Text 16">
          <a:extLst>
            <a:ext uri="{FF2B5EF4-FFF2-40B4-BE49-F238E27FC236}">
              <a16:creationId xmlns:a16="http://schemas.microsoft.com/office/drawing/2014/main" id="{2D7C9D90-2FB4-4A49-AE40-DD9FB1C1EC5C}"/>
            </a:ext>
          </a:extLst>
        </xdr:cNvPr>
        <xdr:cNvSpPr txBox="1">
          <a:spLocks noChangeArrowheads="1"/>
        </xdr:cNvSpPr>
      </xdr:nvSpPr>
      <xdr:spPr bwMode="auto">
        <a:xfrm>
          <a:off x="7445375" y="498475"/>
          <a:ext cx="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 Via</a:t>
          </a:r>
          <a:endParaRPr lang="en-US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0019-1741-42E6-B5F5-7216AF4D388F}">
  <dimension ref="B5:L11"/>
  <sheetViews>
    <sheetView workbookViewId="0">
      <selection activeCell="H10" sqref="H10"/>
    </sheetView>
  </sheetViews>
  <sheetFormatPr defaultRowHeight="14.25"/>
  <sheetData>
    <row r="5" spans="2:12" ht="15.4">
      <c r="B5" s="314" t="s">
        <v>0</v>
      </c>
      <c r="C5" s="314"/>
      <c r="D5" s="314"/>
      <c r="E5" s="314"/>
      <c r="F5" s="314"/>
      <c r="G5" s="314"/>
      <c r="H5" s="314"/>
      <c r="I5" s="314"/>
      <c r="J5" s="315"/>
      <c r="K5" s="315"/>
      <c r="L5" s="315"/>
    </row>
    <row r="6" spans="2:12" ht="15.4">
      <c r="B6" s="214"/>
      <c r="C6" s="214"/>
      <c r="D6" s="214"/>
      <c r="E6" s="214"/>
      <c r="F6" s="214"/>
      <c r="G6" s="214"/>
      <c r="H6" s="214"/>
      <c r="I6" s="214"/>
    </row>
    <row r="7" spans="2:12">
      <c r="B7" t="s">
        <v>1</v>
      </c>
    </row>
    <row r="9" spans="2:12">
      <c r="B9" s="316" t="s">
        <v>2</v>
      </c>
      <c r="C9" s="317"/>
      <c r="D9" s="317"/>
    </row>
    <row r="11" spans="2:12">
      <c r="B11" s="316" t="s">
        <v>3</v>
      </c>
      <c r="C11" s="317"/>
    </row>
  </sheetData>
  <mergeCells count="3">
    <mergeCell ref="B5:L5"/>
    <mergeCell ref="B9:D9"/>
    <mergeCell ref="B11:C11"/>
  </mergeCells>
  <hyperlinks>
    <hyperlink ref="B9" location="'Plant Foods &amp; Smal Bag Soils'!A1" display="Plant Foods &amp; Smal Bag Soils" xr:uid="{5876B6CF-E901-4578-975E-000D815EEB02}"/>
    <hyperlink ref="B11" location="'Large Bag Soils'!A1" display="Large Bag Soils" xr:uid="{4F9973B3-999C-404E-AB95-E9A39D5CFCF3}"/>
    <hyperlink ref="B9:D9" location="'Plant Foods &amp; Small Soils'!A1" display="Plant Foods &amp; Small Bag Soils" xr:uid="{EFDC0A6D-6679-4DB2-9531-AC0DC206D555}"/>
    <hyperlink ref="B11:C11" location="'Large Bag Soils'!A1" display="Large Bag Soils" xr:uid="{804FDE24-4ABD-471D-8B93-FC7D0254B2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showGridLines="0" tabSelected="1" topLeftCell="A54" zoomScaleNormal="100" workbookViewId="0">
      <selection activeCell="N42" sqref="N42"/>
    </sheetView>
  </sheetViews>
  <sheetFormatPr defaultColWidth="9.1328125" defaultRowHeight="11.25"/>
  <cols>
    <col min="1" max="1" width="25.86328125" style="1" customWidth="1"/>
    <col min="2" max="2" width="8" style="2" customWidth="1"/>
    <col min="3" max="3" width="10.6640625" style="3" bestFit="1" customWidth="1"/>
    <col min="4" max="4" width="8" style="2" customWidth="1"/>
    <col min="5" max="5" width="8.33203125" style="2" customWidth="1"/>
    <col min="6" max="6" width="11.6640625" style="4" customWidth="1"/>
    <col min="7" max="7" width="11.86328125" style="4" customWidth="1"/>
    <col min="8" max="8" width="9.33203125" style="4" bestFit="1" customWidth="1"/>
    <col min="9" max="9" width="12.53125" style="4" bestFit="1" customWidth="1"/>
    <col min="10" max="10" width="9.53125" style="1" bestFit="1" customWidth="1"/>
    <col min="11" max="11" width="8.33203125" style="1" customWidth="1"/>
    <col min="12" max="16" width="9.1328125" style="1"/>
    <col min="17" max="17" width="11.6640625" style="1" bestFit="1" customWidth="1"/>
    <col min="18" max="16384" width="9.1328125" style="1"/>
  </cols>
  <sheetData>
    <row r="1" spans="1:13" ht="55.5" customHeight="1">
      <c r="A1" s="266" t="e" vm="1">
        <v>#VALUE!</v>
      </c>
      <c r="B1" s="267"/>
      <c r="C1" s="268"/>
      <c r="D1" s="268"/>
      <c r="E1" s="268"/>
      <c r="F1" s="268"/>
      <c r="G1" s="269"/>
      <c r="H1" s="269"/>
      <c r="I1" s="123"/>
      <c r="J1" s="272" t="s">
        <v>4</v>
      </c>
    </row>
    <row r="2" spans="1:13" ht="16.5" customHeight="1">
      <c r="A2" s="327" t="s">
        <v>5</v>
      </c>
      <c r="B2" s="328"/>
      <c r="C2" s="328"/>
      <c r="D2" s="328"/>
      <c r="E2" s="328"/>
      <c r="F2" s="334" t="s">
        <v>6</v>
      </c>
      <c r="G2" s="335"/>
      <c r="H2" s="335"/>
      <c r="I2" s="335"/>
      <c r="J2" s="336"/>
    </row>
    <row r="3" spans="1:13" ht="16.5" customHeight="1">
      <c r="A3" s="327" t="s">
        <v>7</v>
      </c>
      <c r="B3" s="328"/>
      <c r="C3" s="328"/>
      <c r="D3" s="328"/>
      <c r="E3" s="328"/>
      <c r="F3" s="270" t="s">
        <v>8</v>
      </c>
      <c r="G3" s="271"/>
      <c r="H3" s="325"/>
      <c r="I3" s="325"/>
      <c r="J3" s="326"/>
    </row>
    <row r="4" spans="1:13" ht="16.5" customHeight="1">
      <c r="A4" s="329" t="s">
        <v>9</v>
      </c>
      <c r="B4" s="330"/>
      <c r="C4" s="330"/>
      <c r="D4" s="330"/>
      <c r="E4" s="330"/>
      <c r="F4" s="331"/>
      <c r="G4" s="332"/>
      <c r="H4" s="332"/>
      <c r="I4" s="332"/>
      <c r="J4" s="333"/>
    </row>
    <row r="5" spans="1:13" ht="31.5" customHeight="1" thickBot="1">
      <c r="A5" s="106"/>
      <c r="B5" s="107"/>
      <c r="C5" s="107"/>
      <c r="D5" s="108"/>
      <c r="E5" s="109"/>
      <c r="F5" s="109"/>
      <c r="G5" s="109"/>
      <c r="H5" s="109"/>
      <c r="I5" s="109"/>
      <c r="J5" s="111"/>
    </row>
    <row r="6" spans="1:13" ht="15.75" thickBot="1">
      <c r="A6" s="321" t="s">
        <v>10</v>
      </c>
      <c r="B6" s="322"/>
      <c r="C6" s="322"/>
      <c r="D6" s="322"/>
      <c r="E6" s="322"/>
      <c r="F6" s="322"/>
      <c r="G6" s="322"/>
      <c r="H6" s="322"/>
      <c r="I6" s="322"/>
      <c r="J6" s="323"/>
    </row>
    <row r="7" spans="1:13" ht="11.65">
      <c r="A7" s="17" t="s">
        <v>11</v>
      </c>
      <c r="B7" s="18" t="s">
        <v>12</v>
      </c>
      <c r="C7" s="18" t="s">
        <v>13</v>
      </c>
      <c r="D7" s="18" t="s">
        <v>14</v>
      </c>
      <c r="E7" s="19" t="s">
        <v>15</v>
      </c>
      <c r="F7" s="20" t="s">
        <v>16</v>
      </c>
      <c r="G7" s="124" t="s">
        <v>17</v>
      </c>
      <c r="H7" s="125" t="s">
        <v>18</v>
      </c>
      <c r="I7" s="104" t="s">
        <v>19</v>
      </c>
      <c r="J7" s="114" t="s">
        <v>20</v>
      </c>
    </row>
    <row r="8" spans="1:13" ht="12" thickBot="1">
      <c r="A8" s="24"/>
      <c r="B8" s="35"/>
      <c r="C8" s="38"/>
      <c r="D8" s="35" t="s">
        <v>21</v>
      </c>
      <c r="E8" s="36" t="s">
        <v>21</v>
      </c>
      <c r="F8" s="37" t="s">
        <v>22</v>
      </c>
      <c r="G8" s="126" t="s">
        <v>23</v>
      </c>
      <c r="H8" s="127" t="s">
        <v>24</v>
      </c>
      <c r="I8" s="105" t="s">
        <v>25</v>
      </c>
      <c r="J8" s="115" t="s">
        <v>26</v>
      </c>
    </row>
    <row r="9" spans="1:13" ht="12" customHeight="1">
      <c r="A9" s="28" t="s">
        <v>27</v>
      </c>
      <c r="B9" s="33">
        <v>50</v>
      </c>
      <c r="C9" s="64" t="s">
        <v>28</v>
      </c>
      <c r="D9" s="33">
        <v>1</v>
      </c>
      <c r="E9" s="31">
        <v>50</v>
      </c>
      <c r="F9" s="255">
        <v>1</v>
      </c>
      <c r="G9" s="256"/>
      <c r="H9" s="145"/>
      <c r="I9" s="146"/>
      <c r="J9" s="117">
        <f>SUM(I9*F9)</f>
        <v>0</v>
      </c>
    </row>
    <row r="10" spans="1:13" ht="12" customHeight="1">
      <c r="A10" s="21"/>
      <c r="B10" s="11">
        <v>36</v>
      </c>
      <c r="C10" s="54" t="s">
        <v>29</v>
      </c>
      <c r="D10" s="11">
        <v>1</v>
      </c>
      <c r="E10" s="5">
        <v>60</v>
      </c>
      <c r="F10" s="14">
        <v>1</v>
      </c>
      <c r="G10" s="131"/>
      <c r="H10" s="132"/>
      <c r="I10" s="133"/>
      <c r="J10" s="119">
        <f t="shared" ref="J10:J56" si="0">SUM(I10*F10)</f>
        <v>0</v>
      </c>
    </row>
    <row r="11" spans="1:13" ht="12" customHeight="1">
      <c r="A11" s="21"/>
      <c r="B11" s="11">
        <v>18</v>
      </c>
      <c r="C11" s="54" t="s">
        <v>30</v>
      </c>
      <c r="D11" s="11">
        <v>1</v>
      </c>
      <c r="E11" s="5">
        <v>105</v>
      </c>
      <c r="F11" s="43">
        <v>0.5</v>
      </c>
      <c r="G11" s="131"/>
      <c r="H11" s="132"/>
      <c r="I11" s="133"/>
      <c r="J11" s="119">
        <f t="shared" si="0"/>
        <v>0</v>
      </c>
    </row>
    <row r="12" spans="1:13" ht="12" customHeight="1">
      <c r="A12" s="21"/>
      <c r="B12" s="11">
        <v>8</v>
      </c>
      <c r="C12" s="54" t="s">
        <v>31</v>
      </c>
      <c r="D12" s="11">
        <v>6</v>
      </c>
      <c r="E12" s="5">
        <v>36</v>
      </c>
      <c r="F12" s="43">
        <v>1.5</v>
      </c>
      <c r="G12" s="131"/>
      <c r="H12" s="132"/>
      <c r="I12" s="133"/>
      <c r="J12" s="119">
        <f t="shared" si="0"/>
        <v>0</v>
      </c>
    </row>
    <row r="13" spans="1:13" ht="12" customHeight="1" thickBot="1">
      <c r="A13" s="24"/>
      <c r="B13" s="25">
        <v>4</v>
      </c>
      <c r="C13" s="55" t="s">
        <v>32</v>
      </c>
      <c r="D13" s="25">
        <v>12</v>
      </c>
      <c r="E13" s="26">
        <v>42</v>
      </c>
      <c r="F13" s="27">
        <v>2</v>
      </c>
      <c r="G13" s="134"/>
      <c r="H13" s="135"/>
      <c r="I13" s="136"/>
      <c r="J13" s="257">
        <f t="shared" si="0"/>
        <v>0</v>
      </c>
    </row>
    <row r="14" spans="1:13" ht="12" customHeight="1">
      <c r="A14" s="21" t="s">
        <v>33</v>
      </c>
      <c r="B14" s="12">
        <v>50</v>
      </c>
      <c r="C14" s="56" t="s">
        <v>34</v>
      </c>
      <c r="D14" s="12">
        <v>1</v>
      </c>
      <c r="E14" s="22">
        <v>50</v>
      </c>
      <c r="F14" s="13">
        <v>1</v>
      </c>
      <c r="G14" s="128"/>
      <c r="H14" s="129"/>
      <c r="I14" s="130"/>
      <c r="J14" s="117">
        <f t="shared" si="0"/>
        <v>0</v>
      </c>
      <c r="M14" s="1" t="s">
        <v>35</v>
      </c>
    </row>
    <row r="15" spans="1:13" ht="12" customHeight="1">
      <c r="A15" s="21"/>
      <c r="B15" s="11">
        <v>36</v>
      </c>
      <c r="C15" s="54" t="s">
        <v>36</v>
      </c>
      <c r="D15" s="11">
        <v>1</v>
      </c>
      <c r="E15" s="5">
        <v>60</v>
      </c>
      <c r="F15" s="14">
        <v>1</v>
      </c>
      <c r="G15" s="131"/>
      <c r="H15" s="132"/>
      <c r="I15" s="133"/>
      <c r="J15" s="119">
        <f t="shared" si="0"/>
        <v>0</v>
      </c>
    </row>
    <row r="16" spans="1:13" ht="12" customHeight="1">
      <c r="A16" s="21"/>
      <c r="B16" s="11">
        <v>18</v>
      </c>
      <c r="C16" s="54" t="s">
        <v>37</v>
      </c>
      <c r="D16" s="11">
        <v>1</v>
      </c>
      <c r="E16" s="5">
        <v>105</v>
      </c>
      <c r="F16" s="43">
        <v>0.5</v>
      </c>
      <c r="G16" s="131"/>
      <c r="H16" s="132"/>
      <c r="I16" s="133"/>
      <c r="J16" s="119">
        <f t="shared" si="0"/>
        <v>0</v>
      </c>
    </row>
    <row r="17" spans="1:10" ht="12" customHeight="1">
      <c r="A17" s="21"/>
      <c r="B17" s="11">
        <v>8</v>
      </c>
      <c r="C17" s="54" t="s">
        <v>38</v>
      </c>
      <c r="D17" s="11">
        <v>6</v>
      </c>
      <c r="E17" s="5">
        <v>36</v>
      </c>
      <c r="F17" s="43">
        <v>1.5</v>
      </c>
      <c r="G17" s="131"/>
      <c r="H17" s="132"/>
      <c r="I17" s="133"/>
      <c r="J17" s="119">
        <f t="shared" si="0"/>
        <v>0</v>
      </c>
    </row>
    <row r="18" spans="1:10" ht="12" customHeight="1" thickBot="1">
      <c r="A18" s="21"/>
      <c r="B18" s="80">
        <v>4</v>
      </c>
      <c r="C18" s="83" t="s">
        <v>39</v>
      </c>
      <c r="D18" s="80">
        <v>12</v>
      </c>
      <c r="E18" s="81">
        <v>42</v>
      </c>
      <c r="F18" s="82">
        <v>2</v>
      </c>
      <c r="G18" s="134"/>
      <c r="H18" s="135"/>
      <c r="I18" s="136"/>
      <c r="J18" s="122">
        <f t="shared" si="0"/>
        <v>0</v>
      </c>
    </row>
    <row r="19" spans="1:10" ht="12" hidden="1" customHeight="1" thickBot="1">
      <c r="A19" s="28" t="s">
        <v>40</v>
      </c>
      <c r="B19" s="85">
        <v>50</v>
      </c>
      <c r="C19" s="88" t="s">
        <v>41</v>
      </c>
      <c r="D19" s="85">
        <v>1</v>
      </c>
      <c r="E19" s="86">
        <v>50</v>
      </c>
      <c r="F19" s="87">
        <v>1</v>
      </c>
      <c r="G19" s="137"/>
      <c r="H19" s="138"/>
      <c r="I19" s="139"/>
      <c r="J19" s="117">
        <f t="shared" si="0"/>
        <v>0</v>
      </c>
    </row>
    <row r="20" spans="1:10" ht="12" customHeight="1">
      <c r="A20" s="28" t="s">
        <v>40</v>
      </c>
      <c r="B20" s="33">
        <v>18</v>
      </c>
      <c r="C20" s="64" t="s">
        <v>42</v>
      </c>
      <c r="D20" s="33">
        <v>1</v>
      </c>
      <c r="E20" s="31">
        <v>105</v>
      </c>
      <c r="F20" s="84">
        <v>0.5</v>
      </c>
      <c r="G20" s="131"/>
      <c r="H20" s="132"/>
      <c r="I20" s="133"/>
      <c r="J20" s="117">
        <f t="shared" si="0"/>
        <v>0</v>
      </c>
    </row>
    <row r="21" spans="1:10" ht="12" customHeight="1" thickBot="1">
      <c r="A21" s="21"/>
      <c r="B21" s="80">
        <v>4</v>
      </c>
      <c r="C21" s="83" t="s">
        <v>43</v>
      </c>
      <c r="D21" s="80">
        <v>12</v>
      </c>
      <c r="E21" s="81">
        <v>42</v>
      </c>
      <c r="F21" s="82">
        <v>2</v>
      </c>
      <c r="G21" s="134"/>
      <c r="H21" s="135"/>
      <c r="I21" s="136"/>
      <c r="J21" s="121">
        <f t="shared" si="0"/>
        <v>0</v>
      </c>
    </row>
    <row r="22" spans="1:10" ht="12" customHeight="1">
      <c r="A22" s="28" t="s">
        <v>44</v>
      </c>
      <c r="B22" s="33">
        <v>18</v>
      </c>
      <c r="C22" s="64" t="s">
        <v>45</v>
      </c>
      <c r="D22" s="33">
        <v>1</v>
      </c>
      <c r="E22" s="31">
        <v>105</v>
      </c>
      <c r="F22" s="84">
        <v>0.5</v>
      </c>
      <c r="G22" s="131"/>
      <c r="H22" s="132"/>
      <c r="I22" s="133"/>
      <c r="J22" s="117">
        <f t="shared" si="0"/>
        <v>0</v>
      </c>
    </row>
    <row r="23" spans="1:10" ht="12" customHeight="1">
      <c r="A23" s="21"/>
      <c r="B23" s="11">
        <v>8</v>
      </c>
      <c r="C23" s="54" t="s">
        <v>46</v>
      </c>
      <c r="D23" s="11">
        <v>6</v>
      </c>
      <c r="E23" s="5">
        <v>36</v>
      </c>
      <c r="F23" s="43">
        <v>1.5</v>
      </c>
      <c r="G23" s="131"/>
      <c r="H23" s="132"/>
      <c r="I23" s="133"/>
      <c r="J23" s="119">
        <f t="shared" si="0"/>
        <v>0</v>
      </c>
    </row>
    <row r="24" spans="1:10" ht="12" customHeight="1" thickBot="1">
      <c r="A24" s="24"/>
      <c r="B24" s="25">
        <v>4</v>
      </c>
      <c r="C24" s="55" t="s">
        <v>47</v>
      </c>
      <c r="D24" s="25">
        <v>12</v>
      </c>
      <c r="E24" s="26">
        <v>42</v>
      </c>
      <c r="F24" s="27">
        <v>2</v>
      </c>
      <c r="G24" s="134"/>
      <c r="H24" s="135"/>
      <c r="I24" s="136"/>
      <c r="J24" s="122">
        <f t="shared" si="0"/>
        <v>0</v>
      </c>
    </row>
    <row r="25" spans="1:10" ht="12" customHeight="1">
      <c r="A25" s="21" t="s">
        <v>48</v>
      </c>
      <c r="B25" s="12">
        <v>18</v>
      </c>
      <c r="C25" s="56" t="s">
        <v>49</v>
      </c>
      <c r="D25" s="12">
        <v>1</v>
      </c>
      <c r="E25" s="22">
        <v>105</v>
      </c>
      <c r="F25" s="43">
        <v>0.5</v>
      </c>
      <c r="G25" s="131"/>
      <c r="H25" s="132"/>
      <c r="I25" s="133"/>
      <c r="J25" s="117">
        <f t="shared" si="0"/>
        <v>0</v>
      </c>
    </row>
    <row r="26" spans="1:10" ht="12" customHeight="1" thickBot="1">
      <c r="A26" s="24"/>
      <c r="B26" s="25">
        <v>4</v>
      </c>
      <c r="C26" s="55" t="s">
        <v>50</v>
      </c>
      <c r="D26" s="25">
        <v>12</v>
      </c>
      <c r="E26" s="26">
        <v>42</v>
      </c>
      <c r="F26" s="27">
        <v>2</v>
      </c>
      <c r="G26" s="134"/>
      <c r="H26" s="135"/>
      <c r="I26" s="136"/>
      <c r="J26" s="121">
        <f t="shared" si="0"/>
        <v>0</v>
      </c>
    </row>
    <row r="27" spans="1:10" ht="12" customHeight="1">
      <c r="A27" s="21" t="s">
        <v>51</v>
      </c>
      <c r="B27" s="12">
        <v>18</v>
      </c>
      <c r="C27" s="56" t="s">
        <v>52</v>
      </c>
      <c r="D27" s="12">
        <v>1</v>
      </c>
      <c r="E27" s="22">
        <v>105</v>
      </c>
      <c r="F27" s="43">
        <v>0.5</v>
      </c>
      <c r="G27" s="131"/>
      <c r="H27" s="132"/>
      <c r="I27" s="133"/>
      <c r="J27" s="117">
        <f t="shared" si="0"/>
        <v>0</v>
      </c>
    </row>
    <row r="28" spans="1:10" ht="12" customHeight="1">
      <c r="A28" s="21"/>
      <c r="B28" s="11">
        <v>8</v>
      </c>
      <c r="C28" s="54" t="s">
        <v>53</v>
      </c>
      <c r="D28" s="11">
        <v>6</v>
      </c>
      <c r="E28" s="5">
        <v>36</v>
      </c>
      <c r="F28" s="43">
        <v>1.5</v>
      </c>
      <c r="G28" s="131"/>
      <c r="H28" s="132"/>
      <c r="I28" s="133"/>
      <c r="J28" s="119">
        <f t="shared" si="0"/>
        <v>0</v>
      </c>
    </row>
    <row r="29" spans="1:10" ht="12" customHeight="1" thickBot="1">
      <c r="A29" s="21"/>
      <c r="B29" s="80">
        <v>4</v>
      </c>
      <c r="C29" s="83" t="s">
        <v>54</v>
      </c>
      <c r="D29" s="80">
        <v>12</v>
      </c>
      <c r="E29" s="81">
        <v>42</v>
      </c>
      <c r="F29" s="82">
        <v>2</v>
      </c>
      <c r="G29" s="134"/>
      <c r="H29" s="135"/>
      <c r="I29" s="136"/>
      <c r="J29" s="122">
        <f t="shared" si="0"/>
        <v>0</v>
      </c>
    </row>
    <row r="30" spans="1:10" ht="12" customHeight="1">
      <c r="A30" s="28" t="s">
        <v>55</v>
      </c>
      <c r="B30" s="31">
        <v>18</v>
      </c>
      <c r="C30" s="64" t="s">
        <v>56</v>
      </c>
      <c r="D30" s="33">
        <v>1</v>
      </c>
      <c r="E30" s="31">
        <v>105</v>
      </c>
      <c r="F30" s="84">
        <v>0.5</v>
      </c>
      <c r="G30" s="258"/>
      <c r="H30" s="246"/>
      <c r="I30" s="247"/>
      <c r="J30" s="116">
        <f t="shared" si="0"/>
        <v>0</v>
      </c>
    </row>
    <row r="31" spans="1:10" ht="12" customHeight="1" thickBot="1">
      <c r="A31" s="21"/>
      <c r="B31" s="249">
        <v>4</v>
      </c>
      <c r="C31" s="250" t="s">
        <v>57</v>
      </c>
      <c r="D31" s="249">
        <v>12</v>
      </c>
      <c r="E31" s="251">
        <v>42</v>
      </c>
      <c r="F31" s="259">
        <v>2</v>
      </c>
      <c r="G31" s="258"/>
      <c r="H31" s="246"/>
      <c r="I31" s="247"/>
      <c r="J31" s="122">
        <f t="shared" si="0"/>
        <v>0</v>
      </c>
    </row>
    <row r="32" spans="1:10" ht="12" customHeight="1">
      <c r="A32" s="28" t="s">
        <v>58</v>
      </c>
      <c r="B32" s="33">
        <v>18</v>
      </c>
      <c r="C32" s="64" t="s">
        <v>59</v>
      </c>
      <c r="D32" s="33">
        <v>1</v>
      </c>
      <c r="E32" s="31">
        <v>105</v>
      </c>
      <c r="F32" s="84">
        <v>0.5</v>
      </c>
      <c r="G32" s="256"/>
      <c r="H32" s="145"/>
      <c r="I32" s="146"/>
      <c r="J32" s="116">
        <f t="shared" si="0"/>
        <v>0</v>
      </c>
    </row>
    <row r="33" spans="1:10" ht="12" customHeight="1" thickBot="1">
      <c r="A33" s="24"/>
      <c r="B33" s="38">
        <v>8</v>
      </c>
      <c r="C33" s="57" t="s">
        <v>60</v>
      </c>
      <c r="D33" s="38">
        <v>6</v>
      </c>
      <c r="E33" s="58">
        <v>36</v>
      </c>
      <c r="F33" s="260">
        <v>1.5</v>
      </c>
      <c r="G33" s="261"/>
      <c r="H33" s="151"/>
      <c r="I33" s="152"/>
      <c r="J33" s="257">
        <f t="shared" si="0"/>
        <v>0</v>
      </c>
    </row>
    <row r="34" spans="1:10" ht="12" customHeight="1">
      <c r="A34" s="21" t="s">
        <v>61</v>
      </c>
      <c r="B34" s="12">
        <v>36</v>
      </c>
      <c r="C34" s="56" t="s">
        <v>62</v>
      </c>
      <c r="D34" s="12">
        <v>1</v>
      </c>
      <c r="E34" s="22">
        <v>60</v>
      </c>
      <c r="F34" s="13">
        <v>1</v>
      </c>
      <c r="G34" s="128"/>
      <c r="H34" s="129"/>
      <c r="I34" s="130"/>
      <c r="J34" s="117">
        <f t="shared" si="0"/>
        <v>0</v>
      </c>
    </row>
    <row r="35" spans="1:10" ht="12" customHeight="1">
      <c r="A35" s="21"/>
      <c r="B35" s="11">
        <v>18</v>
      </c>
      <c r="C35" s="54" t="s">
        <v>63</v>
      </c>
      <c r="D35" s="11">
        <v>1</v>
      </c>
      <c r="E35" s="5">
        <v>105</v>
      </c>
      <c r="F35" s="43">
        <v>0.5</v>
      </c>
      <c r="G35" s="131"/>
      <c r="H35" s="132"/>
      <c r="I35" s="133"/>
      <c r="J35" s="119">
        <f t="shared" si="0"/>
        <v>0</v>
      </c>
    </row>
    <row r="36" spans="1:10" ht="12" customHeight="1">
      <c r="A36" s="21"/>
      <c r="B36" s="11">
        <v>8</v>
      </c>
      <c r="C36" s="54" t="s">
        <v>64</v>
      </c>
      <c r="D36" s="11">
        <v>6</v>
      </c>
      <c r="E36" s="5">
        <v>36</v>
      </c>
      <c r="F36" s="43">
        <v>1.5</v>
      </c>
      <c r="G36" s="131"/>
      <c r="H36" s="132"/>
      <c r="I36" s="133"/>
      <c r="J36" s="119">
        <f t="shared" si="0"/>
        <v>0</v>
      </c>
    </row>
    <row r="37" spans="1:10" ht="12" customHeight="1" thickBot="1">
      <c r="A37" s="24"/>
      <c r="B37" s="25">
        <v>4</v>
      </c>
      <c r="C37" s="55" t="s">
        <v>65</v>
      </c>
      <c r="D37" s="25">
        <v>12</v>
      </c>
      <c r="E37" s="26">
        <v>42</v>
      </c>
      <c r="F37" s="27">
        <v>2</v>
      </c>
      <c r="G37" s="134"/>
      <c r="H37" s="135"/>
      <c r="I37" s="136"/>
      <c r="J37" s="122">
        <f t="shared" si="0"/>
        <v>0</v>
      </c>
    </row>
    <row r="38" spans="1:10" ht="12" customHeight="1">
      <c r="A38" s="21" t="s">
        <v>66</v>
      </c>
      <c r="B38" s="12">
        <v>18</v>
      </c>
      <c r="C38" s="56" t="s">
        <v>67</v>
      </c>
      <c r="D38" s="12">
        <v>1</v>
      </c>
      <c r="E38" s="22">
        <v>105</v>
      </c>
      <c r="F38" s="43">
        <v>0.5</v>
      </c>
      <c r="G38" s="131"/>
      <c r="H38" s="132"/>
      <c r="I38" s="133"/>
      <c r="J38" s="117">
        <f t="shared" si="0"/>
        <v>0</v>
      </c>
    </row>
    <row r="39" spans="1:10" ht="12" customHeight="1">
      <c r="A39" s="21"/>
      <c r="B39" s="11">
        <v>8</v>
      </c>
      <c r="C39" s="54" t="s">
        <v>68</v>
      </c>
      <c r="D39" s="11">
        <v>6</v>
      </c>
      <c r="E39" s="5">
        <v>36</v>
      </c>
      <c r="F39" s="43">
        <v>1.5</v>
      </c>
      <c r="G39" s="131"/>
      <c r="H39" s="132"/>
      <c r="I39" s="133"/>
      <c r="J39" s="119">
        <f t="shared" si="0"/>
        <v>0</v>
      </c>
    </row>
    <row r="40" spans="1:10" ht="12" customHeight="1" thickBot="1">
      <c r="A40" s="24"/>
      <c r="B40" s="25">
        <v>4</v>
      </c>
      <c r="C40" s="55" t="s">
        <v>69</v>
      </c>
      <c r="D40" s="25">
        <v>12</v>
      </c>
      <c r="E40" s="26">
        <v>42</v>
      </c>
      <c r="F40" s="27">
        <v>2</v>
      </c>
      <c r="G40" s="134"/>
      <c r="H40" s="135"/>
      <c r="I40" s="136"/>
      <c r="J40" s="122">
        <f t="shared" si="0"/>
        <v>0</v>
      </c>
    </row>
    <row r="41" spans="1:10" ht="12" customHeight="1">
      <c r="A41" s="21" t="s">
        <v>70</v>
      </c>
      <c r="B41" s="12">
        <v>36</v>
      </c>
      <c r="C41" s="56" t="s">
        <v>71</v>
      </c>
      <c r="D41" s="12">
        <v>1</v>
      </c>
      <c r="E41" s="22">
        <v>60</v>
      </c>
      <c r="F41" s="16">
        <v>1</v>
      </c>
      <c r="G41" s="131"/>
      <c r="H41" s="132"/>
      <c r="I41" s="133"/>
      <c r="J41" s="117">
        <f t="shared" si="0"/>
        <v>0</v>
      </c>
    </row>
    <row r="42" spans="1:10" ht="12" customHeight="1">
      <c r="A42" s="21"/>
      <c r="B42" s="11">
        <v>18</v>
      </c>
      <c r="C42" s="54" t="s">
        <v>72</v>
      </c>
      <c r="D42" s="11">
        <v>1</v>
      </c>
      <c r="E42" s="5">
        <v>105</v>
      </c>
      <c r="F42" s="43">
        <v>0.5</v>
      </c>
      <c r="G42" s="131"/>
      <c r="H42" s="132"/>
      <c r="I42" s="133"/>
      <c r="J42" s="119">
        <f t="shared" si="0"/>
        <v>0</v>
      </c>
    </row>
    <row r="43" spans="1:10" ht="12" customHeight="1" thickBot="1">
      <c r="A43" s="24"/>
      <c r="B43" s="25">
        <v>4</v>
      </c>
      <c r="C43" s="55" t="s">
        <v>73</v>
      </c>
      <c r="D43" s="25">
        <v>12</v>
      </c>
      <c r="E43" s="26">
        <v>42</v>
      </c>
      <c r="F43" s="27">
        <v>2</v>
      </c>
      <c r="G43" s="134"/>
      <c r="H43" s="135"/>
      <c r="I43" s="136"/>
      <c r="J43" s="122">
        <f t="shared" si="0"/>
        <v>0</v>
      </c>
    </row>
    <row r="44" spans="1:10" ht="12" customHeight="1">
      <c r="A44" s="21" t="s">
        <v>74</v>
      </c>
      <c r="B44" s="12">
        <v>18</v>
      </c>
      <c r="C44" s="56" t="s">
        <v>75</v>
      </c>
      <c r="D44" s="12">
        <v>1</v>
      </c>
      <c r="E44" s="22">
        <v>105</v>
      </c>
      <c r="F44" s="43">
        <v>0.5</v>
      </c>
      <c r="G44" s="131"/>
      <c r="H44" s="132"/>
      <c r="I44" s="133"/>
      <c r="J44" s="117">
        <f t="shared" si="0"/>
        <v>0</v>
      </c>
    </row>
    <row r="45" spans="1:10" ht="12" customHeight="1">
      <c r="A45" s="21"/>
      <c r="B45" s="11">
        <v>8</v>
      </c>
      <c r="C45" s="54" t="s">
        <v>76</v>
      </c>
      <c r="D45" s="11">
        <v>6</v>
      </c>
      <c r="E45" s="5">
        <v>36</v>
      </c>
      <c r="F45" s="43">
        <v>1.5</v>
      </c>
      <c r="G45" s="131"/>
      <c r="H45" s="132"/>
      <c r="I45" s="133"/>
      <c r="J45" s="120">
        <f t="shared" si="0"/>
        <v>0</v>
      </c>
    </row>
    <row r="46" spans="1:10" ht="12" customHeight="1" thickBot="1">
      <c r="A46" s="21"/>
      <c r="B46" s="25">
        <v>4</v>
      </c>
      <c r="C46" s="55" t="s">
        <v>77</v>
      </c>
      <c r="D46" s="25">
        <v>12</v>
      </c>
      <c r="E46" s="26">
        <v>42</v>
      </c>
      <c r="F46" s="27">
        <v>2</v>
      </c>
      <c r="G46" s="134"/>
      <c r="H46" s="135"/>
      <c r="I46" s="136"/>
      <c r="J46" s="121">
        <f t="shared" si="0"/>
        <v>0</v>
      </c>
    </row>
    <row r="47" spans="1:10" ht="12" customHeight="1">
      <c r="A47" s="274" t="s">
        <v>78</v>
      </c>
      <c r="B47" s="80">
        <v>18</v>
      </c>
      <c r="C47" s="83" t="s">
        <v>79</v>
      </c>
      <c r="D47" s="80">
        <v>1</v>
      </c>
      <c r="E47" s="81">
        <v>105</v>
      </c>
      <c r="F47" s="248">
        <v>0.5</v>
      </c>
      <c r="G47" s="258"/>
      <c r="H47" s="246"/>
      <c r="I47" s="247"/>
      <c r="J47" s="122">
        <f t="shared" si="0"/>
        <v>0</v>
      </c>
    </row>
    <row r="48" spans="1:10" ht="12" customHeight="1" thickBot="1">
      <c r="A48" s="275"/>
      <c r="B48" s="26">
        <v>4</v>
      </c>
      <c r="C48" s="55" t="s">
        <v>80</v>
      </c>
      <c r="D48" s="25">
        <v>12</v>
      </c>
      <c r="E48" s="26">
        <v>42</v>
      </c>
      <c r="F48" s="27">
        <v>2</v>
      </c>
      <c r="G48" s="134"/>
      <c r="H48" s="135"/>
      <c r="I48" s="136"/>
      <c r="J48" s="121">
        <f t="shared" si="0"/>
        <v>0</v>
      </c>
    </row>
    <row r="49" spans="1:10" ht="12" customHeight="1">
      <c r="A49" s="21" t="s">
        <v>81</v>
      </c>
      <c r="B49" s="12">
        <v>25</v>
      </c>
      <c r="C49" s="56" t="s">
        <v>82</v>
      </c>
      <c r="D49" s="12">
        <v>1</v>
      </c>
      <c r="E49" s="22">
        <v>91</v>
      </c>
      <c r="F49" s="16">
        <v>1</v>
      </c>
      <c r="G49" s="128"/>
      <c r="H49" s="129"/>
      <c r="I49" s="130"/>
      <c r="J49" s="117">
        <f t="shared" si="0"/>
        <v>0</v>
      </c>
    </row>
    <row r="50" spans="1:10" ht="12" customHeight="1">
      <c r="A50" s="21"/>
      <c r="B50" s="11">
        <v>18</v>
      </c>
      <c r="C50" s="54" t="s">
        <v>83</v>
      </c>
      <c r="D50" s="11">
        <v>1</v>
      </c>
      <c r="E50" s="5">
        <v>105</v>
      </c>
      <c r="F50" s="14">
        <v>1</v>
      </c>
      <c r="G50" s="131"/>
      <c r="H50" s="132"/>
      <c r="I50" s="133"/>
      <c r="J50" s="119">
        <f t="shared" si="0"/>
        <v>0</v>
      </c>
    </row>
    <row r="51" spans="1:10" ht="12" customHeight="1">
      <c r="A51" s="21"/>
      <c r="B51" s="11">
        <v>8</v>
      </c>
      <c r="C51" s="54" t="s">
        <v>84</v>
      </c>
      <c r="D51" s="11">
        <v>6</v>
      </c>
      <c r="E51" s="5">
        <v>36</v>
      </c>
      <c r="F51" s="14">
        <v>2</v>
      </c>
      <c r="G51" s="131"/>
      <c r="H51" s="132"/>
      <c r="I51" s="133"/>
      <c r="J51" s="119">
        <f t="shared" si="0"/>
        <v>0</v>
      </c>
    </row>
    <row r="52" spans="1:10" ht="12" customHeight="1">
      <c r="A52" s="21"/>
      <c r="B52" s="11">
        <v>4</v>
      </c>
      <c r="C52" s="54" t="s">
        <v>85</v>
      </c>
      <c r="D52" s="11">
        <v>12</v>
      </c>
      <c r="E52" s="5">
        <v>42</v>
      </c>
      <c r="F52" s="43">
        <v>2.5</v>
      </c>
      <c r="G52" s="131"/>
      <c r="H52" s="132"/>
      <c r="I52" s="133"/>
      <c r="J52" s="119">
        <f t="shared" si="0"/>
        <v>0</v>
      </c>
    </row>
    <row r="53" spans="1:10" ht="12" customHeight="1" thickBot="1">
      <c r="A53" s="24"/>
      <c r="B53" s="25" t="s">
        <v>86</v>
      </c>
      <c r="C53" s="55" t="s">
        <v>87</v>
      </c>
      <c r="D53" s="25">
        <v>80</v>
      </c>
      <c r="E53" s="26">
        <v>40</v>
      </c>
      <c r="F53" s="59">
        <v>3.5</v>
      </c>
      <c r="G53" s="134"/>
      <c r="H53" s="135"/>
      <c r="I53" s="136"/>
      <c r="J53" s="122">
        <f t="shared" si="0"/>
        <v>0</v>
      </c>
    </row>
    <row r="54" spans="1:10" ht="12" customHeight="1" thickBot="1">
      <c r="A54" s="40" t="s">
        <v>88</v>
      </c>
      <c r="B54" s="41">
        <v>25</v>
      </c>
      <c r="C54" s="77" t="s">
        <v>89</v>
      </c>
      <c r="D54" s="41">
        <v>1</v>
      </c>
      <c r="E54" s="42">
        <v>91</v>
      </c>
      <c r="F54" s="45">
        <v>0.5</v>
      </c>
      <c r="G54" s="141"/>
      <c r="H54" s="142"/>
      <c r="I54" s="143"/>
      <c r="J54" s="117">
        <f t="shared" si="0"/>
        <v>0</v>
      </c>
    </row>
    <row r="55" spans="1:10" ht="12" customHeight="1">
      <c r="A55" s="21" t="s">
        <v>90</v>
      </c>
      <c r="B55" s="12">
        <v>20</v>
      </c>
      <c r="C55" s="56" t="s">
        <v>91</v>
      </c>
      <c r="D55" s="12">
        <v>1</v>
      </c>
      <c r="E55" s="22">
        <v>105</v>
      </c>
      <c r="F55" s="44">
        <v>0.5</v>
      </c>
      <c r="G55" s="128"/>
      <c r="H55" s="129"/>
      <c r="I55" s="130"/>
      <c r="J55" s="117">
        <f t="shared" si="0"/>
        <v>0</v>
      </c>
    </row>
    <row r="56" spans="1:10" ht="12" customHeight="1" thickBot="1">
      <c r="A56" s="24"/>
      <c r="B56" s="25">
        <v>5</v>
      </c>
      <c r="C56" s="55" t="s">
        <v>92</v>
      </c>
      <c r="D56" s="25">
        <v>12</v>
      </c>
      <c r="E56" s="26">
        <v>36</v>
      </c>
      <c r="F56" s="59">
        <v>2.5</v>
      </c>
      <c r="G56" s="134"/>
      <c r="H56" s="135"/>
      <c r="I56" s="136"/>
      <c r="J56" s="121">
        <f t="shared" si="0"/>
        <v>0</v>
      </c>
    </row>
    <row r="57" spans="1:10" ht="15.4" thickBot="1">
      <c r="A57" s="318" t="s">
        <v>93</v>
      </c>
      <c r="B57" s="319"/>
      <c r="C57" s="319"/>
      <c r="D57" s="319"/>
      <c r="E57" s="319"/>
      <c r="F57" s="319"/>
      <c r="G57" s="319"/>
      <c r="H57" s="319"/>
      <c r="I57" s="319"/>
      <c r="J57" s="324"/>
    </row>
    <row r="58" spans="1:10" ht="12" customHeight="1">
      <c r="A58" s="30" t="s">
        <v>94</v>
      </c>
      <c r="B58" s="11">
        <v>4</v>
      </c>
      <c r="C58" s="54" t="s">
        <v>95</v>
      </c>
      <c r="D58" s="11">
        <v>1</v>
      </c>
      <c r="E58" s="5">
        <v>90</v>
      </c>
      <c r="F58" s="14">
        <v>15</v>
      </c>
      <c r="G58" s="131"/>
      <c r="H58" s="132"/>
      <c r="I58" s="133"/>
      <c r="J58" s="119">
        <f>SUM(I58*F58)</f>
        <v>0</v>
      </c>
    </row>
    <row r="59" spans="1:10" ht="12" customHeight="1">
      <c r="A59" s="50" t="s">
        <v>66</v>
      </c>
      <c r="B59" s="12">
        <v>4</v>
      </c>
      <c r="C59" s="56" t="s">
        <v>96</v>
      </c>
      <c r="D59" s="12">
        <v>1</v>
      </c>
      <c r="E59" s="22">
        <v>90</v>
      </c>
      <c r="F59" s="13">
        <v>15</v>
      </c>
      <c r="G59" s="131"/>
      <c r="H59" s="132"/>
      <c r="I59" s="133"/>
      <c r="J59" s="119">
        <f t="shared" ref="J59:J61" si="1">SUM(I59*F59)</f>
        <v>0</v>
      </c>
    </row>
    <row r="60" spans="1:10" ht="12" customHeight="1">
      <c r="A60" s="23" t="s">
        <v>61</v>
      </c>
      <c r="B60" s="11">
        <v>4</v>
      </c>
      <c r="C60" s="54" t="s">
        <v>97</v>
      </c>
      <c r="D60" s="11">
        <v>1</v>
      </c>
      <c r="E60" s="5">
        <v>90</v>
      </c>
      <c r="F60" s="14">
        <v>15</v>
      </c>
      <c r="G60" s="131"/>
      <c r="H60" s="132"/>
      <c r="I60" s="133"/>
      <c r="J60" s="119">
        <f t="shared" si="1"/>
        <v>0</v>
      </c>
    </row>
    <row r="61" spans="1:10" ht="12" customHeight="1" thickBot="1">
      <c r="A61" s="24" t="s">
        <v>81</v>
      </c>
      <c r="B61" s="38">
        <v>4</v>
      </c>
      <c r="C61" s="57" t="s">
        <v>98</v>
      </c>
      <c r="D61" s="38">
        <v>1</v>
      </c>
      <c r="E61" s="58">
        <v>90</v>
      </c>
      <c r="F61" s="71">
        <v>18</v>
      </c>
      <c r="G61" s="131"/>
      <c r="H61" s="132"/>
      <c r="I61" s="133"/>
      <c r="J61" s="119">
        <f t="shared" si="1"/>
        <v>0</v>
      </c>
    </row>
    <row r="62" spans="1:10" ht="15.4" thickBot="1">
      <c r="A62" s="318" t="s">
        <v>99</v>
      </c>
      <c r="B62" s="319"/>
      <c r="C62" s="319"/>
      <c r="D62" s="319"/>
      <c r="E62" s="319"/>
      <c r="F62" s="319"/>
      <c r="G62" s="319"/>
      <c r="H62" s="319"/>
      <c r="I62" s="319"/>
      <c r="J62" s="324"/>
    </row>
    <row r="63" spans="1:10" ht="12" customHeight="1">
      <c r="A63" s="90" t="s">
        <v>100</v>
      </c>
      <c r="B63" s="89" t="s">
        <v>101</v>
      </c>
      <c r="C63" s="64" t="s">
        <v>102</v>
      </c>
      <c r="D63" s="33">
        <v>6</v>
      </c>
      <c r="E63" s="31">
        <v>200</v>
      </c>
      <c r="F63" s="84">
        <v>1.5</v>
      </c>
      <c r="G63" s="144"/>
      <c r="H63" s="145"/>
      <c r="I63" s="146"/>
      <c r="J63" s="116">
        <f>SUM(I63*F63)</f>
        <v>0</v>
      </c>
    </row>
    <row r="64" spans="1:10" ht="12" customHeight="1">
      <c r="A64" s="50" t="s">
        <v>103</v>
      </c>
      <c r="B64" s="34" t="s">
        <v>101</v>
      </c>
      <c r="C64" s="56" t="s">
        <v>104</v>
      </c>
      <c r="D64" s="12">
        <v>6</v>
      </c>
      <c r="E64" s="22">
        <v>200</v>
      </c>
      <c r="F64" s="44" t="s">
        <v>105</v>
      </c>
      <c r="G64" s="147"/>
      <c r="H64" s="132"/>
      <c r="I64" s="133"/>
      <c r="J64" s="119">
        <f t="shared" ref="J64:J70" si="2">SUM(I64*F64)</f>
        <v>0</v>
      </c>
    </row>
    <row r="65" spans="1:11" ht="12" customHeight="1">
      <c r="A65" s="94" t="s">
        <v>106</v>
      </c>
      <c r="B65" s="93" t="s">
        <v>101</v>
      </c>
      <c r="C65" s="54" t="s">
        <v>107</v>
      </c>
      <c r="D65" s="11">
        <v>6</v>
      </c>
      <c r="E65" s="5">
        <v>200</v>
      </c>
      <c r="F65" s="43" t="s">
        <v>105</v>
      </c>
      <c r="G65" s="128"/>
      <c r="H65" s="129"/>
      <c r="I65" s="130"/>
      <c r="J65" s="119">
        <f t="shared" si="2"/>
        <v>0</v>
      </c>
    </row>
    <row r="66" spans="1:11" ht="12" customHeight="1">
      <c r="A66" s="91"/>
      <c r="B66" s="92" t="s">
        <v>108</v>
      </c>
      <c r="C66" s="56" t="s">
        <v>109</v>
      </c>
      <c r="D66" s="12">
        <v>6</v>
      </c>
      <c r="E66" s="22">
        <v>280</v>
      </c>
      <c r="F66" s="13">
        <v>1</v>
      </c>
      <c r="G66" s="128"/>
      <c r="H66" s="129"/>
      <c r="I66" s="130"/>
      <c r="J66" s="119">
        <f t="shared" si="2"/>
        <v>0</v>
      </c>
    </row>
    <row r="67" spans="1:11" ht="12" customHeight="1">
      <c r="A67" s="94" t="s">
        <v>110</v>
      </c>
      <c r="B67" s="34" t="s">
        <v>108</v>
      </c>
      <c r="C67" s="56" t="s">
        <v>111</v>
      </c>
      <c r="D67" s="12">
        <v>6</v>
      </c>
      <c r="E67" s="22">
        <v>280</v>
      </c>
      <c r="F67" s="16" t="s">
        <v>112</v>
      </c>
      <c r="G67" s="128"/>
      <c r="H67" s="129"/>
      <c r="I67" s="130"/>
      <c r="J67" s="119">
        <f t="shared" si="2"/>
        <v>0</v>
      </c>
    </row>
    <row r="68" spans="1:11" ht="12" customHeight="1">
      <c r="A68" s="50" t="s">
        <v>113</v>
      </c>
      <c r="B68" s="74" t="s">
        <v>108</v>
      </c>
      <c r="C68" s="54" t="s">
        <v>114</v>
      </c>
      <c r="D68" s="11">
        <v>6</v>
      </c>
      <c r="E68" s="5">
        <v>280</v>
      </c>
      <c r="F68" s="15" t="s">
        <v>112</v>
      </c>
      <c r="G68" s="131"/>
      <c r="H68" s="132"/>
      <c r="I68" s="133"/>
      <c r="J68" s="119">
        <f t="shared" si="2"/>
        <v>0</v>
      </c>
    </row>
    <row r="69" spans="1:11" ht="12" customHeight="1">
      <c r="A69" s="94" t="s">
        <v>115</v>
      </c>
      <c r="B69" s="74" t="s">
        <v>108</v>
      </c>
      <c r="C69" s="54" t="s">
        <v>116</v>
      </c>
      <c r="D69" s="11">
        <v>6</v>
      </c>
      <c r="E69" s="5">
        <v>280</v>
      </c>
      <c r="F69" s="15" t="s">
        <v>112</v>
      </c>
      <c r="G69" s="131"/>
      <c r="H69" s="132"/>
      <c r="I69" s="133"/>
      <c r="J69" s="119">
        <f t="shared" si="2"/>
        <v>0</v>
      </c>
    </row>
    <row r="70" spans="1:11" ht="12" customHeight="1" thickBot="1">
      <c r="A70" s="95" t="s">
        <v>117</v>
      </c>
      <c r="B70" s="96" t="s">
        <v>108</v>
      </c>
      <c r="C70" s="55" t="s">
        <v>118</v>
      </c>
      <c r="D70" s="25">
        <v>6</v>
      </c>
      <c r="E70" s="26">
        <v>280</v>
      </c>
      <c r="F70" s="39" t="s">
        <v>112</v>
      </c>
      <c r="G70" s="134"/>
      <c r="H70" s="135"/>
      <c r="I70" s="136"/>
      <c r="J70" s="121">
        <f t="shared" si="2"/>
        <v>0</v>
      </c>
    </row>
    <row r="71" spans="1:11" ht="12" customHeight="1">
      <c r="A71" s="97"/>
      <c r="B71" s="98"/>
      <c r="C71" s="99"/>
      <c r="D71" s="98"/>
      <c r="E71" s="98"/>
      <c r="F71" s="100"/>
      <c r="G71" s="148"/>
      <c r="H71" s="148"/>
      <c r="I71" s="148"/>
      <c r="J71" s="98"/>
      <c r="K71" s="101"/>
    </row>
    <row r="72" spans="1:11" ht="12" customHeight="1">
      <c r="A72" s="97"/>
      <c r="B72" s="98"/>
      <c r="C72" s="99"/>
      <c r="D72" s="98"/>
      <c r="E72" s="98"/>
      <c r="F72" s="100"/>
      <c r="G72" s="148"/>
      <c r="H72" s="148"/>
      <c r="I72" s="148"/>
      <c r="J72" s="98"/>
      <c r="K72" s="101"/>
    </row>
    <row r="73" spans="1:11" ht="12" customHeight="1">
      <c r="A73" s="97"/>
      <c r="B73" s="98"/>
      <c r="C73" s="99"/>
      <c r="D73" s="98"/>
      <c r="E73" s="98"/>
      <c r="F73" s="100"/>
      <c r="G73" s="148"/>
      <c r="H73" s="148"/>
      <c r="I73" s="148"/>
      <c r="J73" s="98"/>
      <c r="K73" s="101"/>
    </row>
    <row r="74" spans="1:11" ht="12" customHeight="1">
      <c r="A74" s="97"/>
      <c r="B74" s="98"/>
      <c r="C74" s="99"/>
      <c r="D74" s="98"/>
      <c r="E74" s="98"/>
      <c r="F74" s="100"/>
      <c r="G74" s="148"/>
      <c r="H74" s="148"/>
      <c r="I74" s="148"/>
      <c r="J74" s="98"/>
      <c r="K74" s="101"/>
    </row>
    <row r="75" spans="1:11" ht="12" customHeight="1" thickBot="1">
      <c r="A75" s="97"/>
      <c r="B75" s="98"/>
      <c r="C75" s="99"/>
      <c r="D75" s="98"/>
      <c r="E75" s="98"/>
      <c r="F75" s="100"/>
      <c r="G75" s="148"/>
      <c r="H75" s="148"/>
      <c r="I75" s="148"/>
      <c r="J75" s="98"/>
      <c r="K75" s="101"/>
    </row>
    <row r="76" spans="1:11" ht="15.4" thickBot="1">
      <c r="A76" s="318" t="s">
        <v>119</v>
      </c>
      <c r="B76" s="319"/>
      <c r="C76" s="319"/>
      <c r="D76" s="319"/>
      <c r="E76" s="319"/>
      <c r="F76" s="319"/>
      <c r="G76" s="319"/>
      <c r="H76" s="319"/>
      <c r="I76" s="319"/>
      <c r="J76" s="324"/>
    </row>
    <row r="77" spans="1:11" ht="11.65">
      <c r="A77" s="17" t="s">
        <v>11</v>
      </c>
      <c r="B77" s="48" t="s">
        <v>12</v>
      </c>
      <c r="C77" s="51" t="s">
        <v>120</v>
      </c>
      <c r="D77" s="52" t="s">
        <v>14</v>
      </c>
      <c r="E77" s="49" t="s">
        <v>15</v>
      </c>
      <c r="F77" s="53" t="s">
        <v>16</v>
      </c>
      <c r="G77" s="124" t="s">
        <v>17</v>
      </c>
      <c r="H77" s="125" t="s">
        <v>18</v>
      </c>
      <c r="I77" s="104" t="s">
        <v>19</v>
      </c>
      <c r="J77" s="114" t="s">
        <v>20</v>
      </c>
    </row>
    <row r="78" spans="1:11" ht="12" thickBot="1">
      <c r="A78" s="21"/>
      <c r="B78" s="46"/>
      <c r="C78" s="61" t="s">
        <v>121</v>
      </c>
      <c r="D78" s="62" t="s">
        <v>21</v>
      </c>
      <c r="E78" s="47" t="s">
        <v>21</v>
      </c>
      <c r="F78" s="63" t="s">
        <v>22</v>
      </c>
      <c r="G78" s="126" t="s">
        <v>23</v>
      </c>
      <c r="H78" s="127" t="s">
        <v>24</v>
      </c>
      <c r="I78" s="105" t="s">
        <v>25</v>
      </c>
      <c r="J78" s="115" t="s">
        <v>26</v>
      </c>
    </row>
    <row r="79" spans="1:11" ht="12" customHeight="1">
      <c r="A79" s="28" t="s">
        <v>122</v>
      </c>
      <c r="B79" s="33">
        <v>40</v>
      </c>
      <c r="C79" s="64" t="s">
        <v>123</v>
      </c>
      <c r="D79" s="64">
        <v>1</v>
      </c>
      <c r="E79" s="31">
        <v>60</v>
      </c>
      <c r="F79" s="65" t="s">
        <v>112</v>
      </c>
      <c r="G79" s="144"/>
      <c r="H79" s="145"/>
      <c r="I79" s="146"/>
      <c r="J79" s="116">
        <f>SUM(I79*F79)</f>
        <v>0</v>
      </c>
    </row>
    <row r="80" spans="1:11" ht="12" customHeight="1" thickBot="1">
      <c r="A80" s="24"/>
      <c r="B80" s="25">
        <v>20</v>
      </c>
      <c r="C80" s="55" t="s">
        <v>124</v>
      </c>
      <c r="D80" s="55">
        <v>1</v>
      </c>
      <c r="E80" s="26">
        <v>105</v>
      </c>
      <c r="F80" s="39" t="s">
        <v>112</v>
      </c>
      <c r="G80" s="140"/>
      <c r="H80" s="135"/>
      <c r="I80" s="136"/>
      <c r="J80" s="121">
        <f>SUM(I80*F80)</f>
        <v>0</v>
      </c>
    </row>
    <row r="81" spans="1:10" ht="12" customHeight="1">
      <c r="A81" s="277" t="s">
        <v>127</v>
      </c>
      <c r="B81" s="249">
        <v>30</v>
      </c>
      <c r="C81" s="250" t="s">
        <v>128</v>
      </c>
      <c r="D81" s="250">
        <v>1</v>
      </c>
      <c r="E81" s="251">
        <v>70</v>
      </c>
      <c r="F81" s="252">
        <v>0.5</v>
      </c>
      <c r="G81" s="253"/>
      <c r="H81" s="254"/>
      <c r="I81" s="148"/>
      <c r="J81" s="120">
        <f t="shared" ref="J81:J86" si="3">SUM(I81*F81)</f>
        <v>0</v>
      </c>
    </row>
    <row r="82" spans="1:10" ht="12" customHeight="1" thickBot="1">
      <c r="A82" s="276" t="s">
        <v>125</v>
      </c>
      <c r="B82" s="12">
        <v>25</v>
      </c>
      <c r="C82" s="56" t="s">
        <v>126</v>
      </c>
      <c r="D82" s="56">
        <v>1</v>
      </c>
      <c r="E82" s="22">
        <v>70</v>
      </c>
      <c r="F82" s="16" t="s">
        <v>112</v>
      </c>
      <c r="G82" s="149"/>
      <c r="H82" s="129"/>
      <c r="I82" s="130"/>
      <c r="J82" s="118">
        <f t="shared" ref="J82" si="4">SUM(I82*F82)</f>
        <v>0</v>
      </c>
    </row>
    <row r="83" spans="1:10" ht="12" customHeight="1">
      <c r="A83" s="274" t="s">
        <v>129</v>
      </c>
      <c r="B83" s="33">
        <v>28</v>
      </c>
      <c r="C83" s="64" t="s">
        <v>130</v>
      </c>
      <c r="D83" s="64">
        <v>1</v>
      </c>
      <c r="E83" s="31">
        <v>60</v>
      </c>
      <c r="F83" s="65" t="s">
        <v>112</v>
      </c>
      <c r="G83" s="144"/>
      <c r="H83" s="145"/>
      <c r="I83" s="146"/>
      <c r="J83" s="116">
        <f t="shared" si="3"/>
        <v>0</v>
      </c>
    </row>
    <row r="84" spans="1:10" ht="12" customHeight="1">
      <c r="A84" s="275"/>
      <c r="B84" s="12">
        <v>14</v>
      </c>
      <c r="C84" s="56" t="s">
        <v>263</v>
      </c>
      <c r="D84" s="56">
        <v>1</v>
      </c>
      <c r="E84" s="22">
        <v>77</v>
      </c>
      <c r="F84" s="16" t="s">
        <v>262</v>
      </c>
      <c r="G84" s="149"/>
      <c r="H84" s="129"/>
      <c r="I84" s="130"/>
      <c r="J84" s="118">
        <f t="shared" si="3"/>
        <v>0</v>
      </c>
    </row>
    <row r="85" spans="1:10" ht="12" customHeight="1">
      <c r="A85" s="278" t="s">
        <v>131</v>
      </c>
      <c r="B85" s="12">
        <v>30</v>
      </c>
      <c r="C85" s="56" t="s">
        <v>132</v>
      </c>
      <c r="D85" s="56">
        <v>1</v>
      </c>
      <c r="E85" s="22">
        <v>60</v>
      </c>
      <c r="F85" s="16" t="s">
        <v>112</v>
      </c>
      <c r="G85" s="149"/>
      <c r="H85" s="129"/>
      <c r="I85" s="130"/>
      <c r="J85" s="119">
        <f t="shared" si="3"/>
        <v>0</v>
      </c>
    </row>
    <row r="86" spans="1:10" ht="12" customHeight="1" thickBot="1">
      <c r="A86" s="278" t="s">
        <v>133</v>
      </c>
      <c r="B86" s="12">
        <v>30</v>
      </c>
      <c r="C86" s="56" t="s">
        <v>264</v>
      </c>
      <c r="D86" s="56">
        <v>1</v>
      </c>
      <c r="E86" s="22">
        <v>60</v>
      </c>
      <c r="F86" s="16" t="s">
        <v>112</v>
      </c>
      <c r="G86" s="149"/>
      <c r="H86" s="129"/>
      <c r="I86" s="130"/>
      <c r="J86" s="119">
        <f t="shared" si="3"/>
        <v>0</v>
      </c>
    </row>
    <row r="87" spans="1:10" ht="15.4" thickBot="1">
      <c r="A87" s="318" t="s">
        <v>134</v>
      </c>
      <c r="B87" s="319"/>
      <c r="C87" s="319"/>
      <c r="D87" s="319"/>
      <c r="E87" s="319"/>
      <c r="F87" s="319"/>
      <c r="G87" s="319"/>
      <c r="H87" s="319"/>
      <c r="I87" s="319"/>
      <c r="J87" s="319"/>
    </row>
    <row r="88" spans="1:10" ht="12" customHeight="1">
      <c r="A88" s="28" t="s">
        <v>135</v>
      </c>
      <c r="B88" s="11">
        <v>25</v>
      </c>
      <c r="C88" s="54" t="s">
        <v>136</v>
      </c>
      <c r="D88" s="54">
        <v>1</v>
      </c>
      <c r="E88" s="5">
        <v>91</v>
      </c>
      <c r="F88" s="43">
        <v>0.5</v>
      </c>
      <c r="G88" s="147"/>
      <c r="H88" s="132"/>
      <c r="I88" s="133"/>
      <c r="J88" s="119">
        <f>SUM(I88*F88)</f>
        <v>0</v>
      </c>
    </row>
    <row r="89" spans="1:10" ht="12" customHeight="1" thickBot="1">
      <c r="A89" s="21"/>
      <c r="B89" s="80">
        <v>3.75</v>
      </c>
      <c r="C89" s="83" t="s">
        <v>137</v>
      </c>
      <c r="D89" s="83">
        <v>12</v>
      </c>
      <c r="E89" s="81">
        <v>42</v>
      </c>
      <c r="F89" s="248">
        <v>1.5</v>
      </c>
      <c r="G89" s="245"/>
      <c r="H89" s="246"/>
      <c r="I89" s="247"/>
      <c r="J89" s="120">
        <f>SUM(I89*F89)</f>
        <v>0</v>
      </c>
    </row>
    <row r="90" spans="1:10" ht="12" customHeight="1">
      <c r="A90" s="28" t="s">
        <v>138</v>
      </c>
      <c r="B90" s="33">
        <v>24</v>
      </c>
      <c r="C90" s="64" t="s">
        <v>139</v>
      </c>
      <c r="D90" s="64">
        <v>1</v>
      </c>
      <c r="E90" s="31">
        <v>105</v>
      </c>
      <c r="F90" s="65">
        <v>1</v>
      </c>
      <c r="G90" s="144"/>
      <c r="H90" s="145"/>
      <c r="I90" s="146"/>
      <c r="J90" s="116">
        <f t="shared" ref="J90:J97" si="5">SUM(I90*F90)</f>
        <v>0</v>
      </c>
    </row>
    <row r="91" spans="1:10" ht="12" customHeight="1">
      <c r="A91" s="21"/>
      <c r="B91" s="11">
        <v>8</v>
      </c>
      <c r="C91" s="54" t="s">
        <v>140</v>
      </c>
      <c r="D91" s="54">
        <v>6</v>
      </c>
      <c r="E91" s="5">
        <v>36</v>
      </c>
      <c r="F91" s="43">
        <v>2.5</v>
      </c>
      <c r="G91" s="147"/>
      <c r="H91" s="132"/>
      <c r="I91" s="133"/>
      <c r="J91" s="119">
        <f t="shared" si="5"/>
        <v>0</v>
      </c>
    </row>
    <row r="92" spans="1:10" ht="12" customHeight="1" thickBot="1">
      <c r="A92" s="24"/>
      <c r="B92" s="25">
        <v>4</v>
      </c>
      <c r="C92" s="55" t="s">
        <v>141</v>
      </c>
      <c r="D92" s="55">
        <v>12</v>
      </c>
      <c r="E92" s="26">
        <v>42</v>
      </c>
      <c r="F92" s="27">
        <v>2</v>
      </c>
      <c r="G92" s="140"/>
      <c r="H92" s="135"/>
      <c r="I92" s="136"/>
      <c r="J92" s="121">
        <f t="shared" si="5"/>
        <v>0</v>
      </c>
    </row>
    <row r="93" spans="1:10" ht="12" customHeight="1">
      <c r="A93" s="21" t="s">
        <v>142</v>
      </c>
      <c r="B93" s="12">
        <v>3.5</v>
      </c>
      <c r="C93" s="56" t="s">
        <v>143</v>
      </c>
      <c r="D93" s="56">
        <v>12</v>
      </c>
      <c r="E93" s="22">
        <v>42</v>
      </c>
      <c r="F93" s="13">
        <v>2</v>
      </c>
      <c r="G93" s="149"/>
      <c r="H93" s="129"/>
      <c r="I93" s="130"/>
      <c r="J93" s="118">
        <f t="shared" si="5"/>
        <v>0</v>
      </c>
    </row>
    <row r="94" spans="1:10" ht="12" customHeight="1" thickBot="1">
      <c r="A94" s="21" t="s">
        <v>144</v>
      </c>
      <c r="B94" s="80">
        <v>4</v>
      </c>
      <c r="C94" s="83" t="s">
        <v>145</v>
      </c>
      <c r="D94" s="83">
        <v>12</v>
      </c>
      <c r="E94" s="81">
        <v>42</v>
      </c>
      <c r="F94" s="82">
        <v>7</v>
      </c>
      <c r="G94" s="245"/>
      <c r="H94" s="246"/>
      <c r="I94" s="247"/>
      <c r="J94" s="120">
        <f t="shared" si="5"/>
        <v>0</v>
      </c>
    </row>
    <row r="95" spans="1:10" ht="12" customHeight="1">
      <c r="A95" s="28" t="s">
        <v>146</v>
      </c>
      <c r="B95" s="33">
        <v>17</v>
      </c>
      <c r="C95" s="64" t="s">
        <v>147</v>
      </c>
      <c r="D95" s="64">
        <v>1</v>
      </c>
      <c r="E95" s="31">
        <v>105</v>
      </c>
      <c r="F95" s="65">
        <v>1</v>
      </c>
      <c r="G95" s="144"/>
      <c r="H95" s="145"/>
      <c r="I95" s="146"/>
      <c r="J95" s="116">
        <f t="shared" si="5"/>
        <v>0</v>
      </c>
    </row>
    <row r="96" spans="1:10" ht="12" customHeight="1" thickBot="1">
      <c r="A96" s="60"/>
      <c r="B96" s="25">
        <v>3</v>
      </c>
      <c r="C96" s="55" t="s">
        <v>148</v>
      </c>
      <c r="D96" s="55">
        <v>12</v>
      </c>
      <c r="E96" s="26">
        <v>42</v>
      </c>
      <c r="F96" s="27">
        <v>3</v>
      </c>
      <c r="G96" s="140"/>
      <c r="H96" s="135"/>
      <c r="I96" s="136"/>
      <c r="J96" s="121">
        <f t="shared" si="5"/>
        <v>0</v>
      </c>
    </row>
    <row r="97" spans="1:10" ht="12" customHeight="1" thickBot="1">
      <c r="A97" s="40" t="s">
        <v>149</v>
      </c>
      <c r="B97" s="41">
        <v>7</v>
      </c>
      <c r="C97" s="77" t="s">
        <v>150</v>
      </c>
      <c r="D97" s="77">
        <v>6</v>
      </c>
      <c r="E97" s="42">
        <v>48</v>
      </c>
      <c r="F97" s="45">
        <v>0.5</v>
      </c>
      <c r="G97" s="273"/>
      <c r="H97" s="142"/>
      <c r="I97" s="143"/>
      <c r="J97" s="236">
        <f t="shared" si="5"/>
        <v>0</v>
      </c>
    </row>
    <row r="98" spans="1:10" ht="12" customHeight="1" thickBot="1">
      <c r="A98" s="32" t="s">
        <v>151</v>
      </c>
      <c r="B98" s="25">
        <v>3</v>
      </c>
      <c r="C98" s="55" t="s">
        <v>152</v>
      </c>
      <c r="D98" s="55">
        <v>12</v>
      </c>
      <c r="E98" s="26">
        <v>42</v>
      </c>
      <c r="F98" s="27">
        <v>2</v>
      </c>
      <c r="G98" s="140"/>
      <c r="H98" s="135"/>
      <c r="I98" s="136"/>
      <c r="J98" s="236">
        <f>SUM(I98*F98)</f>
        <v>0</v>
      </c>
    </row>
    <row r="99" spans="1:10" ht="12" customHeight="1" thickBot="1">
      <c r="A99" s="21" t="s">
        <v>153</v>
      </c>
      <c r="B99" s="12">
        <v>28</v>
      </c>
      <c r="C99" s="56" t="s">
        <v>154</v>
      </c>
      <c r="D99" s="56">
        <v>1</v>
      </c>
      <c r="E99" s="22">
        <v>70</v>
      </c>
      <c r="F99" s="16">
        <v>0.5</v>
      </c>
      <c r="G99" s="149"/>
      <c r="H99" s="129"/>
      <c r="I99" s="130"/>
      <c r="J99" s="236">
        <f>SUM(I99*F99)</f>
        <v>0</v>
      </c>
    </row>
    <row r="100" spans="1:10" ht="12" customHeight="1" thickBot="1">
      <c r="A100" s="21" t="s">
        <v>153</v>
      </c>
      <c r="B100" s="80">
        <v>7.25</v>
      </c>
      <c r="C100" s="83" t="s">
        <v>155</v>
      </c>
      <c r="D100" s="83">
        <v>6</v>
      </c>
      <c r="E100" s="81">
        <v>48</v>
      </c>
      <c r="F100" s="82">
        <v>1</v>
      </c>
      <c r="G100" s="245"/>
      <c r="H100" s="246"/>
      <c r="I100" s="247"/>
      <c r="J100" s="120">
        <f>SUM(I100*F100)</f>
        <v>0</v>
      </c>
    </row>
    <row r="101" spans="1:10" ht="12" customHeight="1">
      <c r="A101" s="28" t="s">
        <v>156</v>
      </c>
      <c r="B101" s="33">
        <v>30</v>
      </c>
      <c r="C101" s="64" t="s">
        <v>157</v>
      </c>
      <c r="D101" s="64">
        <v>1</v>
      </c>
      <c r="E101" s="31">
        <v>70</v>
      </c>
      <c r="F101" s="84">
        <v>0.5</v>
      </c>
      <c r="G101" s="144"/>
      <c r="H101" s="145"/>
      <c r="I101" s="146"/>
      <c r="J101" s="117">
        <f t="shared" ref="J101:J107" si="6">SUM(I101*F101)</f>
        <v>0</v>
      </c>
    </row>
    <row r="102" spans="1:10" ht="12" customHeight="1" thickBot="1">
      <c r="A102" s="29"/>
      <c r="B102" s="25">
        <v>6</v>
      </c>
      <c r="C102" s="55" t="s">
        <v>158</v>
      </c>
      <c r="D102" s="55">
        <v>6</v>
      </c>
      <c r="E102" s="26">
        <v>60</v>
      </c>
      <c r="F102" s="75">
        <v>1</v>
      </c>
      <c r="G102" s="140"/>
      <c r="H102" s="135"/>
      <c r="I102" s="136"/>
      <c r="J102" s="121">
        <f t="shared" si="6"/>
        <v>0</v>
      </c>
    </row>
    <row r="103" spans="1:10" ht="12" customHeight="1">
      <c r="A103" s="50" t="s">
        <v>159</v>
      </c>
      <c r="B103" s="12">
        <v>5</v>
      </c>
      <c r="C103" s="56" t="s">
        <v>160</v>
      </c>
      <c r="D103" s="56">
        <v>12</v>
      </c>
      <c r="E103" s="22">
        <v>36</v>
      </c>
      <c r="F103" s="73">
        <v>1.5</v>
      </c>
      <c r="G103" s="149"/>
      <c r="H103" s="129"/>
      <c r="I103" s="130"/>
      <c r="J103" s="122">
        <f t="shared" si="6"/>
        <v>0</v>
      </c>
    </row>
    <row r="104" spans="1:10" ht="12" customHeight="1">
      <c r="A104" s="21" t="s">
        <v>161</v>
      </c>
      <c r="B104" s="12">
        <v>36</v>
      </c>
      <c r="C104" s="56" t="s">
        <v>162</v>
      </c>
      <c r="D104" s="56">
        <v>1</v>
      </c>
      <c r="E104" s="22">
        <v>70</v>
      </c>
      <c r="F104" s="16">
        <v>0.5</v>
      </c>
      <c r="G104" s="149"/>
      <c r="H104" s="129"/>
      <c r="I104" s="130"/>
      <c r="J104" s="120">
        <f t="shared" si="6"/>
        <v>0</v>
      </c>
    </row>
    <row r="105" spans="1:10" ht="12" customHeight="1" thickBot="1">
      <c r="A105" s="21"/>
      <c r="B105" s="80">
        <v>6</v>
      </c>
      <c r="C105" s="83" t="s">
        <v>163</v>
      </c>
      <c r="D105" s="83">
        <v>6</v>
      </c>
      <c r="E105" s="81">
        <v>60</v>
      </c>
      <c r="F105" s="244">
        <v>1</v>
      </c>
      <c r="G105" s="245"/>
      <c r="H105" s="246"/>
      <c r="I105" s="247"/>
      <c r="J105" s="120">
        <f t="shared" si="6"/>
        <v>0</v>
      </c>
    </row>
    <row r="106" spans="1:10" ht="12" customHeight="1">
      <c r="A106" s="30" t="s">
        <v>164</v>
      </c>
      <c r="B106" s="33" t="s">
        <v>165</v>
      </c>
      <c r="C106" s="64" t="s">
        <v>166</v>
      </c>
      <c r="D106" s="64">
        <v>1</v>
      </c>
      <c r="E106" s="31">
        <v>84</v>
      </c>
      <c r="F106" s="65">
        <v>0.5</v>
      </c>
      <c r="G106" s="144"/>
      <c r="H106" s="145"/>
      <c r="I106" s="146"/>
      <c r="J106" s="117">
        <f t="shared" si="6"/>
        <v>0</v>
      </c>
    </row>
    <row r="107" spans="1:10" ht="12" customHeight="1" thickBot="1">
      <c r="A107" s="24" t="s">
        <v>167</v>
      </c>
      <c r="B107" s="38">
        <v>4</v>
      </c>
      <c r="C107" s="57" t="s">
        <v>168</v>
      </c>
      <c r="D107" s="57">
        <v>12</v>
      </c>
      <c r="E107" s="58">
        <v>42</v>
      </c>
      <c r="F107" s="76">
        <v>2</v>
      </c>
      <c r="G107" s="150"/>
      <c r="H107" s="151"/>
      <c r="I107" s="152"/>
      <c r="J107" s="121">
        <f t="shared" si="6"/>
        <v>0</v>
      </c>
    </row>
    <row r="108" spans="1:10" ht="15.4" thickBot="1">
      <c r="A108" s="318" t="s">
        <v>169</v>
      </c>
      <c r="B108" s="319"/>
      <c r="C108" s="319"/>
      <c r="D108" s="319"/>
      <c r="E108" s="319"/>
      <c r="F108" s="319"/>
      <c r="G108" s="319"/>
      <c r="H108" s="319"/>
      <c r="I108" s="319"/>
      <c r="J108" s="319"/>
    </row>
    <row r="109" spans="1:10" ht="12" customHeight="1">
      <c r="A109" s="66" t="s">
        <v>170</v>
      </c>
      <c r="B109" s="67">
        <v>6.75</v>
      </c>
      <c r="C109" s="78" t="s">
        <v>171</v>
      </c>
      <c r="D109" s="69">
        <v>6</v>
      </c>
      <c r="E109" s="67">
        <v>60</v>
      </c>
      <c r="F109" s="102">
        <v>2</v>
      </c>
      <c r="G109" s="153"/>
      <c r="H109" s="154"/>
      <c r="I109" s="139"/>
      <c r="J109" s="119">
        <f>SUM(I109*F109)</f>
        <v>0</v>
      </c>
    </row>
    <row r="110" spans="1:10" ht="12" customHeight="1">
      <c r="A110" s="68" t="s">
        <v>172</v>
      </c>
      <c r="B110" s="10">
        <v>6.75</v>
      </c>
      <c r="C110" s="79" t="s">
        <v>173</v>
      </c>
      <c r="D110" s="70">
        <v>6</v>
      </c>
      <c r="E110" s="10">
        <v>60</v>
      </c>
      <c r="F110" s="103">
        <v>1.5</v>
      </c>
      <c r="G110" s="155"/>
      <c r="H110" s="156"/>
      <c r="I110" s="133"/>
      <c r="J110" s="119">
        <f t="shared" ref="J110:J113" si="7">SUM(I110*F110)</f>
        <v>0</v>
      </c>
    </row>
    <row r="111" spans="1:10" ht="12" customHeight="1">
      <c r="A111" s="68" t="s">
        <v>174</v>
      </c>
      <c r="B111" s="10">
        <v>6.5</v>
      </c>
      <c r="C111" s="79" t="s">
        <v>175</v>
      </c>
      <c r="D111" s="70">
        <v>6</v>
      </c>
      <c r="E111" s="10">
        <v>60</v>
      </c>
      <c r="F111" s="103">
        <v>2.5</v>
      </c>
      <c r="G111" s="155"/>
      <c r="H111" s="157"/>
      <c r="I111" s="133"/>
      <c r="J111" s="119">
        <f t="shared" si="7"/>
        <v>0</v>
      </c>
    </row>
    <row r="112" spans="1:10" ht="12" customHeight="1">
      <c r="A112" s="68" t="s">
        <v>176</v>
      </c>
      <c r="B112" s="10">
        <v>4</v>
      </c>
      <c r="C112" s="79" t="s">
        <v>177</v>
      </c>
      <c r="D112" s="70">
        <v>12</v>
      </c>
      <c r="E112" s="10">
        <v>42</v>
      </c>
      <c r="F112" s="237">
        <v>2</v>
      </c>
      <c r="G112" s="155"/>
      <c r="H112" s="157"/>
      <c r="I112" s="133"/>
      <c r="J112" s="119">
        <f t="shared" si="7"/>
        <v>0</v>
      </c>
    </row>
    <row r="113" spans="1:10" ht="12" customHeight="1" thickBot="1">
      <c r="A113" s="238" t="s">
        <v>178</v>
      </c>
      <c r="B113" s="239">
        <v>6</v>
      </c>
      <c r="C113" s="57" t="s">
        <v>179</v>
      </c>
      <c r="D113" s="240">
        <v>6</v>
      </c>
      <c r="E113" s="239">
        <v>60</v>
      </c>
      <c r="F113" s="241">
        <v>1</v>
      </c>
      <c r="G113" s="242"/>
      <c r="H113" s="243"/>
      <c r="I113" s="152"/>
      <c r="J113" s="119">
        <f t="shared" si="7"/>
        <v>0</v>
      </c>
    </row>
    <row r="114" spans="1:10" ht="15.4" thickBot="1">
      <c r="A114" s="318" t="s">
        <v>180</v>
      </c>
      <c r="B114" s="319"/>
      <c r="C114" s="319"/>
      <c r="D114" s="319"/>
      <c r="E114" s="319"/>
      <c r="F114" s="319"/>
      <c r="G114" s="319"/>
      <c r="H114" s="319"/>
      <c r="I114" s="319"/>
      <c r="J114" s="319"/>
    </row>
    <row r="115" spans="1:10" ht="12" customHeight="1">
      <c r="A115" s="28" t="s">
        <v>181</v>
      </c>
      <c r="B115" s="33" t="s">
        <v>182</v>
      </c>
      <c r="C115" s="64" t="s">
        <v>183</v>
      </c>
      <c r="D115" s="64">
        <v>6</v>
      </c>
      <c r="E115" s="31">
        <v>36</v>
      </c>
      <c r="F115" s="72">
        <v>1</v>
      </c>
      <c r="G115" s="158"/>
      <c r="H115" s="159"/>
      <c r="I115" s="146"/>
      <c r="J115" s="116">
        <f>SUM(I115*F115)</f>
        <v>0</v>
      </c>
    </row>
    <row r="116" spans="1:10" ht="12" customHeight="1" thickBot="1">
      <c r="A116" s="24"/>
      <c r="B116" s="25" t="s">
        <v>184</v>
      </c>
      <c r="C116" s="55" t="s">
        <v>185</v>
      </c>
      <c r="D116" s="55">
        <v>12</v>
      </c>
      <c r="E116" s="26">
        <v>36</v>
      </c>
      <c r="F116" s="59">
        <v>1.5</v>
      </c>
      <c r="G116" s="140"/>
      <c r="H116" s="135"/>
      <c r="I116" s="136"/>
      <c r="J116" s="121">
        <f t="shared" ref="J116:J127" si="8">SUM(I116*F116)</f>
        <v>0</v>
      </c>
    </row>
    <row r="117" spans="1:10" ht="12" customHeight="1">
      <c r="A117" s="23" t="s">
        <v>186</v>
      </c>
      <c r="B117" s="11" t="s">
        <v>184</v>
      </c>
      <c r="C117" s="54" t="s">
        <v>187</v>
      </c>
      <c r="D117" s="54">
        <v>12</v>
      </c>
      <c r="E117" s="5">
        <v>36</v>
      </c>
      <c r="F117" s="43">
        <v>1.5</v>
      </c>
      <c r="G117" s="147"/>
      <c r="H117" s="132"/>
      <c r="I117" s="133"/>
      <c r="J117" s="119">
        <f t="shared" si="8"/>
        <v>0</v>
      </c>
    </row>
    <row r="118" spans="1:10" ht="12" customHeight="1" thickBot="1">
      <c r="A118" s="32" t="s">
        <v>188</v>
      </c>
      <c r="B118" s="25" t="s">
        <v>184</v>
      </c>
      <c r="C118" s="55" t="s">
        <v>189</v>
      </c>
      <c r="D118" s="55">
        <v>12</v>
      </c>
      <c r="E118" s="26">
        <v>36</v>
      </c>
      <c r="F118" s="59">
        <v>1.5</v>
      </c>
      <c r="G118" s="150"/>
      <c r="H118" s="151"/>
      <c r="I118" s="136"/>
      <c r="J118" s="121">
        <f t="shared" si="8"/>
        <v>0</v>
      </c>
    </row>
    <row r="119" spans="1:10" ht="12" customHeight="1">
      <c r="A119" s="28" t="s">
        <v>190</v>
      </c>
      <c r="B119" s="31" t="s">
        <v>182</v>
      </c>
      <c r="C119" s="64" t="s">
        <v>191</v>
      </c>
      <c r="D119" s="64">
        <v>6</v>
      </c>
      <c r="E119" s="31">
        <v>36</v>
      </c>
      <c r="F119" s="72">
        <v>1</v>
      </c>
      <c r="G119" s="158"/>
      <c r="H119" s="159"/>
      <c r="I119" s="146"/>
      <c r="J119" s="116">
        <f t="shared" si="8"/>
        <v>0</v>
      </c>
    </row>
    <row r="120" spans="1:10" ht="12" customHeight="1" thickBot="1">
      <c r="A120" s="24" t="s">
        <v>192</v>
      </c>
      <c r="B120" s="25" t="s">
        <v>184</v>
      </c>
      <c r="C120" s="55" t="s">
        <v>193</v>
      </c>
      <c r="D120" s="55">
        <v>12</v>
      </c>
      <c r="E120" s="26">
        <v>36</v>
      </c>
      <c r="F120" s="59">
        <v>1.5</v>
      </c>
      <c r="G120" s="140"/>
      <c r="H120" s="135"/>
      <c r="I120" s="136"/>
      <c r="J120" s="121">
        <f t="shared" si="8"/>
        <v>0</v>
      </c>
    </row>
    <row r="121" spans="1:10" ht="12" customHeight="1">
      <c r="A121" s="28" t="s">
        <v>194</v>
      </c>
      <c r="B121" s="33" t="s">
        <v>195</v>
      </c>
      <c r="C121" s="64" t="s">
        <v>196</v>
      </c>
      <c r="D121" s="64">
        <v>1</v>
      </c>
      <c r="E121" s="31">
        <v>120</v>
      </c>
      <c r="F121" s="65" t="s">
        <v>197</v>
      </c>
      <c r="G121" s="158"/>
      <c r="H121" s="145"/>
      <c r="I121" s="146"/>
      <c r="J121" s="116">
        <f t="shared" si="8"/>
        <v>0</v>
      </c>
    </row>
    <row r="122" spans="1:10" ht="12" customHeight="1" thickBot="1">
      <c r="A122" s="24"/>
      <c r="B122" s="25" t="s">
        <v>182</v>
      </c>
      <c r="C122" s="55" t="s">
        <v>198</v>
      </c>
      <c r="D122" s="55">
        <v>6</v>
      </c>
      <c r="E122" s="26">
        <v>36</v>
      </c>
      <c r="F122" s="75">
        <v>1</v>
      </c>
      <c r="G122" s="160"/>
      <c r="H122" s="161"/>
      <c r="I122" s="136"/>
      <c r="J122" s="121">
        <f t="shared" si="8"/>
        <v>0</v>
      </c>
    </row>
    <row r="123" spans="1:10" ht="12" customHeight="1">
      <c r="A123" s="30" t="s">
        <v>199</v>
      </c>
      <c r="B123" s="33" t="s">
        <v>182</v>
      </c>
      <c r="C123" s="64" t="s">
        <v>200</v>
      </c>
      <c r="D123" s="64">
        <v>6</v>
      </c>
      <c r="E123" s="31">
        <v>36</v>
      </c>
      <c r="F123" s="72">
        <v>1</v>
      </c>
      <c r="G123" s="158"/>
      <c r="H123" s="159"/>
      <c r="I123" s="146"/>
      <c r="J123" s="116">
        <f t="shared" si="8"/>
        <v>0</v>
      </c>
    </row>
    <row r="124" spans="1:10" ht="12" customHeight="1" thickBot="1">
      <c r="A124" s="32" t="s">
        <v>201</v>
      </c>
      <c r="B124" s="25" t="s">
        <v>182</v>
      </c>
      <c r="C124" s="55" t="s">
        <v>202</v>
      </c>
      <c r="D124" s="55">
        <v>6</v>
      </c>
      <c r="E124" s="26">
        <v>36</v>
      </c>
      <c r="F124" s="75">
        <v>1.5</v>
      </c>
      <c r="G124" s="140"/>
      <c r="H124" s="135"/>
      <c r="I124" s="136"/>
      <c r="J124" s="121">
        <f t="shared" si="8"/>
        <v>0</v>
      </c>
    </row>
    <row r="125" spans="1:10" ht="12" customHeight="1">
      <c r="A125" s="50" t="s">
        <v>203</v>
      </c>
      <c r="B125" s="12" t="s">
        <v>184</v>
      </c>
      <c r="C125" s="56" t="s">
        <v>204</v>
      </c>
      <c r="D125" s="56">
        <v>12</v>
      </c>
      <c r="E125" s="22">
        <v>36</v>
      </c>
      <c r="F125" s="13">
        <v>3</v>
      </c>
      <c r="G125" s="149"/>
      <c r="H125" s="129"/>
      <c r="I125" s="130"/>
      <c r="J125" s="118">
        <f t="shared" si="8"/>
        <v>0</v>
      </c>
    </row>
    <row r="126" spans="1:10" ht="12" customHeight="1">
      <c r="A126" s="50" t="s">
        <v>205</v>
      </c>
      <c r="B126" s="12" t="s">
        <v>184</v>
      </c>
      <c r="C126" s="56" t="s">
        <v>206</v>
      </c>
      <c r="D126" s="56">
        <v>12</v>
      </c>
      <c r="E126" s="22">
        <v>24</v>
      </c>
      <c r="F126" s="14">
        <v>3</v>
      </c>
      <c r="G126" s="149"/>
      <c r="H126" s="129"/>
      <c r="I126" s="130"/>
      <c r="J126" s="119">
        <f t="shared" si="8"/>
        <v>0</v>
      </c>
    </row>
    <row r="127" spans="1:10" ht="12" customHeight="1" thickBot="1">
      <c r="A127" s="24" t="s">
        <v>207</v>
      </c>
      <c r="B127" s="38" t="s">
        <v>184</v>
      </c>
      <c r="C127" s="57" t="s">
        <v>208</v>
      </c>
      <c r="D127" s="57">
        <v>12</v>
      </c>
      <c r="E127" s="58">
        <v>36</v>
      </c>
      <c r="F127" s="27">
        <v>3</v>
      </c>
      <c r="G127" s="150"/>
      <c r="H127" s="151"/>
      <c r="I127" s="152"/>
      <c r="J127" s="119">
        <f t="shared" si="8"/>
        <v>0</v>
      </c>
    </row>
    <row r="128" spans="1:10" ht="15.75" customHeight="1" thickBot="1">
      <c r="A128" s="318" t="s">
        <v>209</v>
      </c>
      <c r="B128" s="319"/>
      <c r="C128" s="320"/>
      <c r="D128" s="319"/>
      <c r="E128" s="319"/>
      <c r="F128" s="319"/>
      <c r="G128" s="319"/>
      <c r="H128" s="319"/>
      <c r="I128" s="320"/>
      <c r="J128" s="320"/>
    </row>
    <row r="129" spans="1:10" ht="11.45" customHeight="1">
      <c r="A129" s="225" t="s">
        <v>210</v>
      </c>
      <c r="B129" s="226"/>
      <c r="C129" s="226" t="s">
        <v>211</v>
      </c>
      <c r="D129" s="232"/>
      <c r="E129" s="233"/>
      <c r="F129" s="217"/>
      <c r="G129" s="223"/>
      <c r="H129" s="223"/>
      <c r="I129" s="264"/>
      <c r="J129" s="262">
        <v>85</v>
      </c>
    </row>
    <row r="130" spans="1:10" ht="12" customHeight="1" thickBot="1">
      <c r="A130" s="227" t="s">
        <v>212</v>
      </c>
      <c r="B130" s="228"/>
      <c r="C130" s="228" t="s">
        <v>213</v>
      </c>
      <c r="D130" s="234"/>
      <c r="E130" s="235"/>
      <c r="F130" s="218"/>
      <c r="G130" s="224"/>
      <c r="H130" s="224"/>
      <c r="I130" s="265"/>
      <c r="J130" s="263">
        <v>300</v>
      </c>
    </row>
    <row r="131" spans="1:10" ht="12" customHeight="1">
      <c r="A131" s="112"/>
      <c r="B131" s="98"/>
      <c r="C131" s="98"/>
      <c r="D131" s="98"/>
      <c r="E131" s="98"/>
      <c r="F131" s="113"/>
      <c r="G131" s="148"/>
      <c r="H131" s="148"/>
      <c r="I131" s="215" t="s">
        <v>214</v>
      </c>
      <c r="J131" s="162">
        <f>SUM(J9:J56)+SUM(J58:J61)+SUM(J63:J70)+SUM(J79:J86)+SUM(J88:J107)+SUM(J109:J113)+SUM(J115:J127)</f>
        <v>0</v>
      </c>
    </row>
    <row r="132" spans="1:10" ht="11.65">
      <c r="A132" s="6"/>
      <c r="B132" s="7"/>
      <c r="C132" s="8"/>
      <c r="D132" s="7"/>
      <c r="E132" s="7"/>
      <c r="F132" s="9"/>
      <c r="G132" s="9"/>
      <c r="H132" s="9"/>
      <c r="I132" s="216" t="s">
        <v>215</v>
      </c>
    </row>
    <row r="133" spans="1:10" ht="11.65">
      <c r="A133" s="6"/>
      <c r="B133" s="7"/>
      <c r="C133" s="8"/>
      <c r="D133" s="7"/>
      <c r="E133" s="7"/>
      <c r="F133" s="9"/>
      <c r="G133" s="9"/>
      <c r="H133" s="9"/>
      <c r="I133" s="9"/>
    </row>
    <row r="134" spans="1:10" ht="11.65">
      <c r="A134" s="6"/>
      <c r="B134" s="7"/>
      <c r="C134" s="8"/>
      <c r="D134" s="7"/>
      <c r="E134" s="7"/>
      <c r="F134" s="9"/>
      <c r="G134" s="9"/>
      <c r="H134" s="9"/>
      <c r="I134" s="9" t="s">
        <v>216</v>
      </c>
      <c r="J134" s="229">
        <f>SUM(I129*75)+SUM(I130*250)</f>
        <v>0</v>
      </c>
    </row>
    <row r="135" spans="1:10" ht="15">
      <c r="A135" s="176"/>
      <c r="B135" s="173"/>
      <c r="C135" s="173"/>
      <c r="D135" s="174"/>
      <c r="E135" s="174"/>
      <c r="F135" s="1"/>
      <c r="G135" s="191"/>
      <c r="H135" s="188"/>
      <c r="I135" s="9"/>
    </row>
    <row r="136" spans="1:10" ht="15">
      <c r="A136" s="6"/>
      <c r="B136" s="6"/>
      <c r="C136" s="6"/>
      <c r="D136" s="6"/>
      <c r="E136" s="6"/>
      <c r="F136" s="6"/>
      <c r="G136" s="178"/>
      <c r="H136" s="192"/>
      <c r="I136" s="1"/>
    </row>
    <row r="137" spans="1:10" ht="11.65">
      <c r="A137" s="6"/>
      <c r="B137" s="7"/>
      <c r="C137" s="8"/>
      <c r="D137" s="7"/>
      <c r="E137" s="7"/>
      <c r="F137" s="9"/>
      <c r="G137" s="9"/>
      <c r="H137" s="9"/>
      <c r="I137" s="9"/>
    </row>
    <row r="138" spans="1:10" ht="11.65">
      <c r="A138" s="6"/>
      <c r="B138" s="7"/>
      <c r="C138" s="8"/>
      <c r="D138" s="7"/>
      <c r="E138" s="7"/>
      <c r="F138" s="9"/>
      <c r="G138" s="9"/>
      <c r="H138" s="9"/>
      <c r="I138" s="9"/>
    </row>
    <row r="139" spans="1:10" ht="11.65">
      <c r="A139" s="6"/>
      <c r="B139" s="7"/>
      <c r="C139" s="8"/>
      <c r="D139" s="7"/>
      <c r="E139" s="7"/>
      <c r="F139" s="9"/>
      <c r="G139" s="9"/>
      <c r="H139" s="9"/>
      <c r="I139" s="9"/>
    </row>
    <row r="140" spans="1:10" ht="11.65">
      <c r="A140" s="6"/>
      <c r="B140" s="7"/>
      <c r="C140" s="8"/>
      <c r="D140" s="7"/>
      <c r="E140" s="7"/>
      <c r="F140" s="9"/>
      <c r="G140" s="9"/>
      <c r="H140" s="9"/>
      <c r="I140" s="9"/>
    </row>
    <row r="141" spans="1:10" ht="11.65">
      <c r="A141" s="6"/>
      <c r="B141" s="7"/>
      <c r="C141" s="8"/>
      <c r="D141" s="7"/>
      <c r="E141" s="7"/>
      <c r="F141" s="9"/>
      <c r="G141" s="9"/>
      <c r="H141" s="9"/>
      <c r="I141" s="9"/>
    </row>
    <row r="142" spans="1:10" ht="11.65">
      <c r="A142" s="6"/>
      <c r="B142" s="7"/>
      <c r="C142" s="8"/>
      <c r="D142" s="7"/>
      <c r="E142" s="7"/>
      <c r="F142" s="9"/>
      <c r="G142" s="9"/>
      <c r="H142" s="9"/>
      <c r="I142" s="9"/>
    </row>
    <row r="143" spans="1:10" ht="11.65">
      <c r="A143" s="6"/>
      <c r="B143" s="7"/>
      <c r="C143" s="8"/>
      <c r="D143" s="7"/>
      <c r="E143" s="7"/>
      <c r="F143" s="9"/>
      <c r="G143" s="9"/>
      <c r="H143" s="9"/>
      <c r="I143" s="9"/>
    </row>
    <row r="144" spans="1:10" ht="11.65">
      <c r="A144" s="6"/>
      <c r="B144" s="7"/>
      <c r="C144" s="8"/>
      <c r="D144" s="7"/>
      <c r="E144" s="7"/>
      <c r="F144" s="9"/>
      <c r="G144" s="9"/>
      <c r="H144" s="9"/>
      <c r="I144" s="9"/>
    </row>
    <row r="145" spans="1:9" ht="11.65">
      <c r="A145" s="6"/>
      <c r="B145" s="7"/>
      <c r="C145" s="8"/>
      <c r="D145" s="7"/>
      <c r="E145" s="7"/>
      <c r="F145" s="9"/>
      <c r="G145" s="9"/>
      <c r="H145" s="9"/>
      <c r="I145" s="9"/>
    </row>
    <row r="146" spans="1:9" ht="11.65">
      <c r="A146" s="6"/>
      <c r="B146" s="7"/>
      <c r="C146" s="8"/>
      <c r="D146" s="7"/>
      <c r="E146" s="7"/>
      <c r="F146" s="9"/>
      <c r="G146" s="9"/>
      <c r="H146" s="9"/>
      <c r="I146" s="9"/>
    </row>
    <row r="147" spans="1:9" ht="11.65">
      <c r="A147" s="6"/>
      <c r="B147" s="7"/>
      <c r="C147" s="8"/>
      <c r="D147" s="7"/>
      <c r="E147" s="7"/>
      <c r="F147" s="9"/>
      <c r="G147" s="9"/>
      <c r="H147" s="9"/>
      <c r="I147" s="9"/>
    </row>
    <row r="148" spans="1:9" ht="11.65">
      <c r="A148" s="6"/>
      <c r="B148" s="7"/>
      <c r="C148" s="8"/>
      <c r="D148" s="7"/>
      <c r="E148" s="7"/>
      <c r="F148" s="9"/>
      <c r="G148" s="9"/>
      <c r="H148" s="9"/>
      <c r="I148" s="9"/>
    </row>
    <row r="149" spans="1:9" ht="11.65">
      <c r="A149" s="6"/>
      <c r="B149" s="7"/>
      <c r="C149" s="8"/>
      <c r="D149" s="7"/>
      <c r="E149" s="7"/>
      <c r="F149" s="9"/>
      <c r="G149" s="9"/>
      <c r="H149" s="9"/>
      <c r="I149" s="9"/>
    </row>
    <row r="150" spans="1:9" ht="11.65">
      <c r="A150" s="6"/>
      <c r="B150" s="7"/>
      <c r="C150" s="8"/>
      <c r="D150" s="7"/>
      <c r="E150" s="7"/>
      <c r="F150" s="9"/>
      <c r="G150" s="9"/>
      <c r="H150" s="9"/>
      <c r="I150" s="9"/>
    </row>
    <row r="151" spans="1:9" ht="11.65">
      <c r="A151" s="6"/>
      <c r="B151" s="7"/>
      <c r="C151" s="8"/>
      <c r="D151" s="7"/>
      <c r="E151" s="7"/>
      <c r="F151" s="9"/>
      <c r="G151" s="9"/>
      <c r="H151" s="9"/>
      <c r="I151" s="9"/>
    </row>
    <row r="152" spans="1:9" ht="11.65">
      <c r="A152" s="6"/>
      <c r="B152" s="7"/>
      <c r="C152" s="8"/>
      <c r="D152" s="7"/>
      <c r="E152" s="7"/>
      <c r="F152" s="9"/>
      <c r="G152" s="9"/>
      <c r="H152" s="9"/>
      <c r="I152" s="9"/>
    </row>
    <row r="153" spans="1:9" ht="11.65">
      <c r="A153" s="6"/>
      <c r="B153" s="7"/>
      <c r="C153" s="8"/>
      <c r="D153" s="7"/>
      <c r="E153" s="7"/>
      <c r="F153" s="9"/>
      <c r="G153" s="9"/>
      <c r="H153" s="9"/>
      <c r="I153" s="9"/>
    </row>
    <row r="154" spans="1:9" ht="11.65">
      <c r="A154" s="6"/>
      <c r="B154" s="7"/>
      <c r="C154" s="8"/>
      <c r="D154" s="7"/>
      <c r="E154" s="7"/>
      <c r="F154" s="9"/>
      <c r="G154" s="9"/>
      <c r="H154" s="9"/>
      <c r="I154" s="9"/>
    </row>
    <row r="155" spans="1:9" ht="11.65">
      <c r="A155" s="6"/>
      <c r="B155" s="7"/>
      <c r="C155" s="8"/>
      <c r="D155" s="7"/>
      <c r="E155" s="7"/>
      <c r="F155" s="9"/>
      <c r="G155" s="9"/>
      <c r="H155" s="9"/>
      <c r="I155" s="9"/>
    </row>
    <row r="156" spans="1:9" ht="11.65">
      <c r="A156" s="6"/>
      <c r="B156" s="7"/>
      <c r="C156" s="8"/>
      <c r="D156" s="7"/>
      <c r="E156" s="7"/>
      <c r="F156" s="9"/>
      <c r="G156" s="9"/>
      <c r="H156" s="9"/>
      <c r="I156" s="9"/>
    </row>
    <row r="157" spans="1:9" ht="11.65">
      <c r="A157" s="6"/>
      <c r="B157" s="7"/>
      <c r="C157" s="8"/>
      <c r="D157" s="7"/>
      <c r="E157" s="7"/>
      <c r="F157" s="9"/>
      <c r="G157" s="9"/>
      <c r="H157" s="9"/>
      <c r="I157" s="9"/>
    </row>
    <row r="158" spans="1:9" ht="11.65">
      <c r="A158" s="6"/>
      <c r="B158" s="7"/>
      <c r="C158" s="8"/>
      <c r="D158" s="7"/>
      <c r="E158" s="7"/>
      <c r="F158" s="9"/>
      <c r="G158" s="9"/>
      <c r="H158" s="9"/>
      <c r="I158" s="9"/>
    </row>
    <row r="159" spans="1:9" ht="11.65">
      <c r="A159" s="6"/>
      <c r="B159" s="7"/>
      <c r="C159" s="8"/>
      <c r="D159" s="7"/>
      <c r="E159" s="7"/>
      <c r="F159" s="9"/>
      <c r="G159" s="9"/>
      <c r="H159" s="9"/>
      <c r="I159" s="9"/>
    </row>
    <row r="160" spans="1:9" ht="11.65">
      <c r="A160" s="6"/>
      <c r="B160" s="7"/>
      <c r="C160" s="8"/>
      <c r="D160" s="7"/>
      <c r="E160" s="7"/>
      <c r="F160" s="9"/>
      <c r="G160" s="9"/>
      <c r="H160" s="9"/>
      <c r="I160" s="9"/>
    </row>
    <row r="161" spans="1:9" ht="11.65">
      <c r="A161" s="6"/>
      <c r="B161" s="7"/>
      <c r="C161" s="8"/>
      <c r="D161" s="7"/>
      <c r="E161" s="7"/>
      <c r="F161" s="9"/>
      <c r="G161" s="9"/>
      <c r="H161" s="9"/>
      <c r="I161" s="9"/>
    </row>
    <row r="162" spans="1:9" ht="11.65">
      <c r="A162" s="6"/>
      <c r="B162" s="7"/>
      <c r="C162" s="8"/>
      <c r="D162" s="7"/>
      <c r="E162" s="7"/>
      <c r="F162" s="9"/>
      <c r="G162" s="9"/>
      <c r="H162" s="9"/>
      <c r="I162" s="9"/>
    </row>
    <row r="163" spans="1:9" ht="11.65">
      <c r="A163" s="6"/>
      <c r="B163" s="7"/>
      <c r="C163" s="8"/>
      <c r="D163" s="7"/>
      <c r="E163" s="7"/>
      <c r="F163" s="9"/>
      <c r="G163" s="9"/>
      <c r="H163" s="9"/>
      <c r="I163" s="9"/>
    </row>
    <row r="164" spans="1:9" ht="11.65">
      <c r="A164" s="6"/>
      <c r="B164" s="7"/>
      <c r="C164" s="8"/>
      <c r="D164" s="7"/>
      <c r="E164" s="7"/>
      <c r="F164" s="9"/>
      <c r="G164" s="9"/>
      <c r="H164" s="9"/>
      <c r="I164" s="9"/>
    </row>
    <row r="165" spans="1:9" ht="11.65">
      <c r="A165" s="6"/>
      <c r="B165" s="7"/>
      <c r="C165" s="8"/>
      <c r="D165" s="7"/>
      <c r="E165" s="7"/>
      <c r="F165" s="9"/>
      <c r="G165" s="9"/>
      <c r="H165" s="9"/>
      <c r="I165" s="9"/>
    </row>
    <row r="166" spans="1:9" ht="11.65">
      <c r="A166" s="6"/>
      <c r="B166" s="7"/>
      <c r="C166" s="8"/>
      <c r="D166" s="7"/>
      <c r="E166" s="7"/>
      <c r="F166" s="9"/>
      <c r="G166" s="9"/>
      <c r="H166" s="9"/>
      <c r="I166" s="9"/>
    </row>
    <row r="167" spans="1:9" ht="11.65">
      <c r="A167" s="6"/>
      <c r="B167" s="7"/>
      <c r="C167" s="8"/>
      <c r="D167" s="7"/>
      <c r="E167" s="7"/>
      <c r="F167" s="9"/>
      <c r="G167" s="9"/>
      <c r="H167" s="9"/>
      <c r="I167" s="9"/>
    </row>
    <row r="168" spans="1:9" ht="11.65">
      <c r="A168" s="6"/>
      <c r="B168" s="7"/>
      <c r="C168" s="8"/>
      <c r="D168" s="7"/>
      <c r="E168" s="7"/>
      <c r="F168" s="9"/>
      <c r="G168" s="9"/>
      <c r="H168" s="9"/>
      <c r="I168" s="9"/>
    </row>
    <row r="169" spans="1:9" ht="11.65">
      <c r="A169" s="6"/>
      <c r="B169" s="7"/>
      <c r="C169" s="8"/>
      <c r="D169" s="7"/>
      <c r="E169" s="7"/>
      <c r="F169" s="9"/>
      <c r="G169" s="9"/>
      <c r="H169" s="9"/>
      <c r="I169" s="9"/>
    </row>
    <row r="170" spans="1:9" ht="11.65">
      <c r="A170" s="6"/>
      <c r="B170" s="7"/>
      <c r="C170" s="8"/>
      <c r="D170" s="7"/>
      <c r="E170" s="7"/>
      <c r="F170" s="9"/>
      <c r="G170" s="9"/>
      <c r="H170" s="9"/>
      <c r="I170" s="9"/>
    </row>
    <row r="171" spans="1:9" ht="11.65">
      <c r="A171" s="6"/>
      <c r="B171" s="7"/>
      <c r="C171" s="8"/>
      <c r="D171" s="7"/>
      <c r="E171" s="7"/>
      <c r="F171" s="9"/>
      <c r="G171" s="9"/>
      <c r="H171" s="9"/>
      <c r="I171" s="9"/>
    </row>
    <row r="172" spans="1:9" ht="11.65">
      <c r="A172" s="6"/>
      <c r="B172" s="7"/>
      <c r="C172" s="8"/>
      <c r="D172" s="7"/>
      <c r="E172" s="7"/>
      <c r="F172" s="9"/>
      <c r="G172" s="9"/>
      <c r="H172" s="9"/>
      <c r="I172" s="9"/>
    </row>
    <row r="173" spans="1:9" ht="11.65">
      <c r="A173" s="6"/>
      <c r="B173" s="7"/>
      <c r="C173" s="8"/>
      <c r="D173" s="7"/>
      <c r="E173" s="7"/>
      <c r="F173" s="9"/>
      <c r="G173" s="9"/>
      <c r="H173" s="9"/>
      <c r="I173" s="9"/>
    </row>
    <row r="174" spans="1:9" ht="11.65">
      <c r="A174" s="6"/>
      <c r="B174" s="7"/>
      <c r="C174" s="8"/>
      <c r="D174" s="7"/>
      <c r="E174" s="7"/>
      <c r="F174" s="9"/>
      <c r="G174" s="9"/>
      <c r="H174" s="9"/>
      <c r="I174" s="9"/>
    </row>
    <row r="175" spans="1:9" ht="11.65">
      <c r="A175" s="6"/>
      <c r="B175" s="7"/>
      <c r="C175" s="8"/>
      <c r="D175" s="7"/>
      <c r="E175" s="7"/>
      <c r="F175" s="9"/>
      <c r="G175" s="9"/>
      <c r="H175" s="9"/>
      <c r="I175" s="9"/>
    </row>
    <row r="176" spans="1:9" ht="11.65">
      <c r="A176" s="6"/>
      <c r="B176" s="7"/>
      <c r="C176" s="8"/>
      <c r="D176" s="7"/>
      <c r="E176" s="7"/>
      <c r="F176" s="9"/>
      <c r="G176" s="9"/>
      <c r="H176" s="9"/>
      <c r="I176" s="9"/>
    </row>
    <row r="177" spans="1:9" ht="11.65">
      <c r="A177" s="6"/>
      <c r="B177" s="7"/>
      <c r="C177" s="8"/>
      <c r="D177" s="7"/>
      <c r="E177" s="7"/>
      <c r="F177" s="9"/>
      <c r="G177" s="9"/>
      <c r="H177" s="9"/>
      <c r="I177" s="9"/>
    </row>
    <row r="178" spans="1:9" ht="11.65">
      <c r="A178" s="6"/>
      <c r="B178" s="7"/>
      <c r="C178" s="8"/>
      <c r="D178" s="7"/>
      <c r="E178" s="7"/>
      <c r="F178" s="9"/>
      <c r="G178" s="9"/>
      <c r="H178" s="9"/>
      <c r="I178" s="9"/>
    </row>
    <row r="179" spans="1:9" ht="11.65">
      <c r="A179" s="6"/>
      <c r="B179" s="7"/>
      <c r="C179" s="8"/>
      <c r="D179" s="7"/>
      <c r="E179" s="7"/>
      <c r="F179" s="9"/>
      <c r="G179" s="9"/>
      <c r="H179" s="9"/>
      <c r="I179" s="9"/>
    </row>
    <row r="180" spans="1:9" ht="11.65">
      <c r="A180" s="6"/>
      <c r="B180" s="7"/>
      <c r="C180" s="8"/>
      <c r="D180" s="7"/>
      <c r="E180" s="7"/>
      <c r="F180" s="9"/>
      <c r="G180" s="9"/>
      <c r="H180" s="9"/>
      <c r="I180" s="9"/>
    </row>
    <row r="181" spans="1:9" ht="11.65">
      <c r="A181" s="6"/>
      <c r="B181" s="7"/>
      <c r="C181" s="8"/>
      <c r="D181" s="7"/>
      <c r="E181" s="7"/>
      <c r="F181" s="9"/>
      <c r="G181" s="9"/>
      <c r="H181" s="9"/>
      <c r="I181" s="9"/>
    </row>
    <row r="182" spans="1:9" ht="11.65">
      <c r="A182" s="6"/>
      <c r="B182" s="7"/>
      <c r="C182" s="8"/>
      <c r="D182" s="7"/>
      <c r="E182" s="7"/>
      <c r="F182" s="9"/>
      <c r="G182" s="9"/>
      <c r="H182" s="9"/>
      <c r="I182" s="9"/>
    </row>
    <row r="183" spans="1:9" ht="11.65">
      <c r="A183" s="6"/>
      <c r="B183" s="7"/>
      <c r="C183" s="8"/>
      <c r="D183" s="7"/>
      <c r="E183" s="7"/>
      <c r="F183" s="9"/>
      <c r="G183" s="9"/>
      <c r="H183" s="9"/>
      <c r="I183" s="9"/>
    </row>
    <row r="184" spans="1:9" ht="11.65">
      <c r="A184" s="6"/>
      <c r="B184" s="7"/>
      <c r="C184" s="8"/>
      <c r="D184" s="7"/>
      <c r="E184" s="7"/>
      <c r="F184" s="9"/>
      <c r="G184" s="9"/>
      <c r="H184" s="9"/>
      <c r="I184" s="9"/>
    </row>
    <row r="185" spans="1:9" ht="11.65">
      <c r="A185" s="6"/>
      <c r="B185" s="7"/>
      <c r="C185" s="8"/>
      <c r="D185" s="7"/>
      <c r="E185" s="7"/>
      <c r="F185" s="9"/>
      <c r="G185" s="9"/>
      <c r="H185" s="9"/>
      <c r="I185" s="9"/>
    </row>
    <row r="186" spans="1:9" ht="11.65">
      <c r="A186" s="6"/>
      <c r="B186" s="7"/>
      <c r="C186" s="8"/>
      <c r="D186" s="7"/>
      <c r="E186" s="7"/>
      <c r="F186" s="9"/>
      <c r="G186" s="9"/>
      <c r="H186" s="9"/>
      <c r="I186" s="9"/>
    </row>
    <row r="187" spans="1:9" ht="11.65">
      <c r="A187" s="6"/>
      <c r="B187" s="7"/>
      <c r="C187" s="8"/>
      <c r="D187" s="7"/>
      <c r="E187" s="7"/>
      <c r="F187" s="9"/>
      <c r="G187" s="9"/>
      <c r="H187" s="9"/>
      <c r="I187" s="9"/>
    </row>
    <row r="188" spans="1:9" ht="11.65">
      <c r="A188" s="6"/>
      <c r="B188" s="7"/>
      <c r="C188" s="8"/>
      <c r="D188" s="7"/>
      <c r="E188" s="7"/>
      <c r="F188" s="9"/>
      <c r="G188" s="9"/>
      <c r="H188" s="9"/>
      <c r="I188" s="9"/>
    </row>
    <row r="189" spans="1:9" ht="11.65">
      <c r="A189" s="6"/>
      <c r="B189" s="7"/>
      <c r="C189" s="8"/>
      <c r="D189" s="7"/>
      <c r="E189" s="7"/>
      <c r="F189" s="9"/>
      <c r="G189" s="9"/>
      <c r="H189" s="9"/>
      <c r="I189" s="9"/>
    </row>
    <row r="190" spans="1:9" ht="11.65">
      <c r="A190" s="6"/>
      <c r="B190" s="7"/>
      <c r="C190" s="8"/>
      <c r="D190" s="7"/>
      <c r="E190" s="7"/>
      <c r="F190" s="9"/>
      <c r="G190" s="9"/>
      <c r="H190" s="9"/>
      <c r="I190" s="9"/>
    </row>
    <row r="191" spans="1:9" ht="11.65">
      <c r="A191" s="6"/>
      <c r="B191" s="7"/>
      <c r="C191" s="8"/>
      <c r="D191" s="7"/>
      <c r="E191" s="7"/>
      <c r="F191" s="9"/>
      <c r="G191" s="9"/>
      <c r="H191" s="9"/>
      <c r="I191" s="9"/>
    </row>
    <row r="192" spans="1:9" ht="11.65">
      <c r="A192" s="6"/>
      <c r="B192" s="7"/>
      <c r="C192" s="8"/>
      <c r="D192" s="7"/>
      <c r="E192" s="7"/>
      <c r="F192" s="9"/>
      <c r="G192" s="9"/>
      <c r="H192" s="9"/>
      <c r="I192" s="9"/>
    </row>
    <row r="193" spans="1:9" ht="11.65">
      <c r="A193" s="6"/>
      <c r="B193" s="7"/>
      <c r="C193" s="8"/>
      <c r="D193" s="7"/>
      <c r="E193" s="7"/>
      <c r="F193" s="9"/>
      <c r="G193" s="9"/>
      <c r="H193" s="9"/>
      <c r="I193" s="9"/>
    </row>
    <row r="194" spans="1:9" ht="11.65">
      <c r="A194" s="6"/>
      <c r="B194" s="7"/>
      <c r="C194" s="8"/>
      <c r="D194" s="7"/>
      <c r="E194" s="7"/>
      <c r="F194" s="9"/>
      <c r="G194" s="9"/>
      <c r="H194" s="9"/>
      <c r="I194" s="9"/>
    </row>
    <row r="195" spans="1:9" ht="11.65">
      <c r="A195" s="6"/>
      <c r="B195" s="7"/>
      <c r="C195" s="8"/>
      <c r="D195" s="7"/>
      <c r="E195" s="7"/>
      <c r="F195" s="9"/>
      <c r="G195" s="9"/>
      <c r="H195" s="9"/>
      <c r="I195" s="9"/>
    </row>
    <row r="196" spans="1:9" ht="11.65">
      <c r="A196" s="6"/>
      <c r="B196" s="7"/>
      <c r="C196" s="8"/>
      <c r="D196" s="7"/>
      <c r="E196" s="7"/>
      <c r="F196" s="9"/>
      <c r="G196" s="9"/>
      <c r="H196" s="9"/>
      <c r="I196" s="9"/>
    </row>
    <row r="197" spans="1:9" ht="11.65">
      <c r="A197" s="6"/>
      <c r="B197" s="7"/>
      <c r="C197" s="8"/>
      <c r="D197" s="7"/>
      <c r="E197" s="7"/>
      <c r="F197" s="9"/>
      <c r="G197" s="9"/>
      <c r="H197" s="9"/>
      <c r="I197" s="9"/>
    </row>
    <row r="198" spans="1:9" ht="11.65">
      <c r="A198" s="6"/>
      <c r="B198" s="7"/>
      <c r="C198" s="8"/>
      <c r="D198" s="7"/>
      <c r="E198" s="7"/>
      <c r="F198" s="9"/>
      <c r="G198" s="9"/>
      <c r="H198" s="9"/>
      <c r="I198" s="9"/>
    </row>
    <row r="199" spans="1:9" ht="11.65">
      <c r="A199" s="6"/>
      <c r="B199" s="7"/>
      <c r="C199" s="8"/>
      <c r="D199" s="7"/>
      <c r="E199" s="7"/>
      <c r="F199" s="9"/>
      <c r="G199" s="9"/>
      <c r="H199" s="9"/>
      <c r="I199" s="9"/>
    </row>
    <row r="200" spans="1:9" ht="11.65">
      <c r="A200" s="6"/>
      <c r="B200" s="7"/>
      <c r="C200" s="8"/>
      <c r="D200" s="7"/>
      <c r="E200" s="7"/>
      <c r="F200" s="9"/>
      <c r="G200" s="9"/>
      <c r="H200" s="9"/>
      <c r="I200" s="9"/>
    </row>
    <row r="201" spans="1:9" ht="11.65">
      <c r="A201" s="6"/>
      <c r="B201" s="7"/>
      <c r="C201" s="8"/>
      <c r="D201" s="7"/>
      <c r="E201" s="7"/>
      <c r="F201" s="9"/>
      <c r="G201" s="9"/>
      <c r="H201" s="9"/>
      <c r="I201" s="9"/>
    </row>
    <row r="202" spans="1:9" ht="11.65">
      <c r="A202" s="6"/>
      <c r="B202" s="7"/>
      <c r="C202" s="8"/>
      <c r="D202" s="7"/>
      <c r="E202" s="7"/>
      <c r="F202" s="9"/>
      <c r="G202" s="9"/>
      <c r="H202" s="9"/>
      <c r="I202" s="9"/>
    </row>
    <row r="203" spans="1:9" ht="11.65">
      <c r="A203" s="6"/>
      <c r="B203" s="7"/>
      <c r="C203" s="8"/>
      <c r="D203" s="7"/>
      <c r="E203" s="7"/>
      <c r="F203" s="9"/>
      <c r="G203" s="9"/>
      <c r="H203" s="9"/>
      <c r="I203" s="9"/>
    </row>
    <row r="204" spans="1:9" ht="11.65">
      <c r="A204" s="6"/>
      <c r="B204" s="7"/>
      <c r="C204" s="8"/>
      <c r="D204" s="7"/>
      <c r="E204" s="7"/>
      <c r="F204" s="9"/>
      <c r="G204" s="9"/>
      <c r="H204" s="9"/>
      <c r="I204" s="9"/>
    </row>
    <row r="205" spans="1:9" ht="11.65">
      <c r="A205" s="6"/>
      <c r="B205" s="7"/>
      <c r="C205" s="8"/>
      <c r="D205" s="7"/>
      <c r="E205" s="7"/>
      <c r="F205" s="9"/>
      <c r="G205" s="9"/>
      <c r="H205" s="9"/>
      <c r="I205" s="9"/>
    </row>
    <row r="206" spans="1:9" ht="11.65">
      <c r="A206" s="6"/>
      <c r="B206" s="7"/>
      <c r="C206" s="8"/>
      <c r="D206" s="7"/>
      <c r="E206" s="7"/>
      <c r="F206" s="9"/>
      <c r="G206" s="9"/>
      <c r="H206" s="9"/>
      <c r="I206" s="9"/>
    </row>
    <row r="207" spans="1:9" ht="11.65">
      <c r="A207" s="6"/>
      <c r="B207" s="7"/>
      <c r="C207" s="8"/>
      <c r="D207" s="7"/>
      <c r="E207" s="7"/>
      <c r="F207" s="9"/>
      <c r="G207" s="9"/>
      <c r="H207" s="9"/>
      <c r="I207" s="9"/>
    </row>
    <row r="208" spans="1:9" ht="11.65">
      <c r="A208" s="6"/>
      <c r="B208" s="7"/>
      <c r="C208" s="8"/>
      <c r="D208" s="7"/>
      <c r="E208" s="7"/>
      <c r="F208" s="9"/>
      <c r="G208" s="9"/>
      <c r="H208" s="9"/>
      <c r="I208" s="9"/>
    </row>
    <row r="209" spans="1:9" ht="11.65">
      <c r="A209" s="6"/>
      <c r="B209" s="7"/>
      <c r="C209" s="8"/>
      <c r="D209" s="7"/>
      <c r="E209" s="7"/>
      <c r="F209" s="9"/>
      <c r="G209" s="9"/>
      <c r="H209" s="9"/>
      <c r="I209" s="9"/>
    </row>
    <row r="210" spans="1:9" ht="11.65">
      <c r="A210" s="6"/>
      <c r="B210" s="7"/>
      <c r="C210" s="8"/>
      <c r="D210" s="7"/>
      <c r="E210" s="7"/>
      <c r="F210" s="9"/>
      <c r="G210" s="9"/>
      <c r="H210" s="9"/>
      <c r="I210" s="9"/>
    </row>
    <row r="211" spans="1:9" ht="11.65">
      <c r="A211" s="6"/>
      <c r="B211" s="7"/>
      <c r="C211" s="8"/>
      <c r="D211" s="7"/>
      <c r="E211" s="7"/>
      <c r="F211" s="9"/>
      <c r="G211" s="9"/>
      <c r="H211" s="9"/>
      <c r="I211" s="9"/>
    </row>
    <row r="212" spans="1:9" ht="11.65">
      <c r="A212" s="6"/>
      <c r="B212" s="7"/>
      <c r="C212" s="8"/>
      <c r="D212" s="7"/>
      <c r="E212" s="7"/>
      <c r="F212" s="9"/>
      <c r="G212" s="9"/>
      <c r="H212" s="9"/>
      <c r="I212" s="9"/>
    </row>
    <row r="213" spans="1:9" ht="11.65">
      <c r="A213" s="6"/>
      <c r="B213" s="7"/>
      <c r="C213" s="8"/>
      <c r="D213" s="7"/>
      <c r="E213" s="7"/>
      <c r="F213" s="9"/>
      <c r="G213" s="9"/>
      <c r="H213" s="9"/>
      <c r="I213" s="9"/>
    </row>
    <row r="214" spans="1:9" ht="11.65">
      <c r="A214" s="6"/>
      <c r="B214" s="7"/>
      <c r="C214" s="8"/>
      <c r="D214" s="7"/>
      <c r="E214" s="7"/>
      <c r="F214" s="9"/>
      <c r="G214" s="9"/>
      <c r="H214" s="9"/>
      <c r="I214" s="9"/>
    </row>
    <row r="215" spans="1:9" ht="11.65">
      <c r="A215" s="6"/>
      <c r="B215" s="7"/>
      <c r="C215" s="8"/>
      <c r="D215" s="7"/>
      <c r="E215" s="7"/>
      <c r="F215" s="9"/>
      <c r="G215" s="9"/>
      <c r="H215" s="9"/>
      <c r="I215" s="9"/>
    </row>
    <row r="216" spans="1:9" ht="11.65">
      <c r="A216" s="6"/>
      <c r="B216" s="7"/>
      <c r="C216" s="8"/>
      <c r="D216" s="7"/>
      <c r="E216" s="7"/>
      <c r="F216" s="9"/>
      <c r="G216" s="9"/>
      <c r="H216" s="9"/>
      <c r="I216" s="9"/>
    </row>
    <row r="217" spans="1:9" ht="11.65">
      <c r="A217" s="6"/>
      <c r="B217" s="7"/>
      <c r="C217" s="8"/>
      <c r="D217" s="7"/>
      <c r="E217" s="7"/>
      <c r="F217" s="9"/>
      <c r="G217" s="9"/>
      <c r="H217" s="9"/>
      <c r="I217" s="9"/>
    </row>
    <row r="218" spans="1:9" ht="11.65">
      <c r="A218" s="6"/>
      <c r="B218" s="7"/>
      <c r="C218" s="8"/>
      <c r="D218" s="7"/>
      <c r="E218" s="7"/>
      <c r="F218" s="9"/>
      <c r="G218" s="9"/>
      <c r="H218" s="9"/>
      <c r="I218" s="9"/>
    </row>
    <row r="219" spans="1:9" ht="11.65">
      <c r="A219" s="6"/>
      <c r="B219" s="7"/>
      <c r="C219" s="8"/>
      <c r="D219" s="7"/>
      <c r="E219" s="7"/>
      <c r="F219" s="9"/>
      <c r="G219" s="9"/>
      <c r="H219" s="9"/>
      <c r="I219" s="9"/>
    </row>
    <row r="220" spans="1:9" ht="11.65">
      <c r="A220" s="6"/>
      <c r="B220" s="7"/>
      <c r="C220" s="8"/>
      <c r="D220" s="7"/>
      <c r="E220" s="7"/>
      <c r="F220" s="9"/>
      <c r="G220" s="9"/>
      <c r="H220" s="9"/>
      <c r="I220" s="9"/>
    </row>
    <row r="221" spans="1:9" ht="11.65">
      <c r="A221" s="6"/>
      <c r="B221" s="7"/>
      <c r="C221" s="8"/>
      <c r="D221" s="7"/>
      <c r="E221" s="7"/>
      <c r="F221" s="9"/>
      <c r="G221" s="9"/>
      <c r="H221" s="9"/>
      <c r="I221" s="9"/>
    </row>
    <row r="222" spans="1:9" ht="11.65">
      <c r="A222" s="6"/>
      <c r="B222" s="7"/>
      <c r="C222" s="8"/>
      <c r="D222" s="7"/>
      <c r="E222" s="7"/>
      <c r="F222" s="9"/>
      <c r="G222" s="9"/>
      <c r="H222" s="9"/>
      <c r="I222" s="9"/>
    </row>
    <row r="223" spans="1:9" ht="11.65">
      <c r="A223" s="6"/>
      <c r="B223" s="7"/>
      <c r="C223" s="8"/>
      <c r="D223" s="7"/>
      <c r="E223" s="7"/>
      <c r="F223" s="9"/>
      <c r="G223" s="9"/>
      <c r="H223" s="9"/>
      <c r="I223" s="9"/>
    </row>
    <row r="224" spans="1:9" ht="11.65">
      <c r="A224" s="6"/>
      <c r="B224" s="7"/>
      <c r="C224" s="8"/>
      <c r="D224" s="7"/>
      <c r="E224" s="7"/>
      <c r="F224" s="9"/>
      <c r="G224" s="9"/>
      <c r="H224" s="9"/>
      <c r="I224" s="9"/>
    </row>
    <row r="225" spans="1:9" ht="11.65">
      <c r="A225" s="6"/>
      <c r="B225" s="7"/>
      <c r="C225" s="8"/>
      <c r="D225" s="7"/>
      <c r="E225" s="7"/>
      <c r="F225" s="9"/>
      <c r="G225" s="9"/>
      <c r="H225" s="9"/>
      <c r="I225" s="9"/>
    </row>
    <row r="226" spans="1:9" ht="11.65">
      <c r="A226" s="6"/>
      <c r="B226" s="7"/>
      <c r="C226" s="8"/>
      <c r="D226" s="7"/>
      <c r="E226" s="7"/>
      <c r="F226" s="9"/>
      <c r="G226" s="9"/>
      <c r="H226" s="9"/>
      <c r="I226" s="9"/>
    </row>
    <row r="227" spans="1:9" ht="11.65">
      <c r="A227" s="6"/>
      <c r="B227" s="7"/>
      <c r="C227" s="8"/>
      <c r="D227" s="7"/>
      <c r="E227" s="7"/>
      <c r="F227" s="9"/>
      <c r="G227" s="9"/>
      <c r="H227" s="9"/>
      <c r="I227" s="9"/>
    </row>
    <row r="228" spans="1:9" ht="11.65">
      <c r="A228" s="6"/>
      <c r="B228" s="7"/>
      <c r="C228" s="8"/>
      <c r="D228" s="7"/>
      <c r="E228" s="7"/>
      <c r="F228" s="9"/>
      <c r="G228" s="9"/>
      <c r="H228" s="9"/>
      <c r="I228" s="9"/>
    </row>
    <row r="229" spans="1:9" ht="11.65">
      <c r="A229" s="6"/>
      <c r="B229" s="7"/>
      <c r="C229" s="8"/>
      <c r="D229" s="7"/>
      <c r="E229" s="7"/>
      <c r="F229" s="9"/>
      <c r="G229" s="9"/>
      <c r="H229" s="9"/>
      <c r="I229" s="9"/>
    </row>
    <row r="230" spans="1:9" ht="11.65">
      <c r="A230" s="6"/>
      <c r="B230" s="7"/>
      <c r="C230" s="8"/>
      <c r="D230" s="7"/>
      <c r="E230" s="7"/>
      <c r="F230" s="9"/>
      <c r="G230" s="9"/>
      <c r="H230" s="9"/>
      <c r="I230" s="9"/>
    </row>
    <row r="231" spans="1:9" ht="11.65">
      <c r="A231" s="6"/>
      <c r="B231" s="7"/>
      <c r="C231" s="8"/>
      <c r="D231" s="7"/>
      <c r="E231" s="7"/>
      <c r="F231" s="9"/>
      <c r="G231" s="9"/>
      <c r="H231" s="9"/>
      <c r="I231" s="9"/>
    </row>
    <row r="232" spans="1:9" ht="11.65">
      <c r="A232" s="6"/>
      <c r="B232" s="7"/>
      <c r="C232" s="8"/>
      <c r="D232" s="7"/>
      <c r="E232" s="7"/>
      <c r="F232" s="9"/>
      <c r="G232" s="9"/>
      <c r="H232" s="9"/>
      <c r="I232" s="9"/>
    </row>
  </sheetData>
  <mergeCells count="14">
    <mergeCell ref="H3:J3"/>
    <mergeCell ref="A2:E2"/>
    <mergeCell ref="A3:E3"/>
    <mergeCell ref="A4:E4"/>
    <mergeCell ref="F4:J4"/>
    <mergeCell ref="F2:J2"/>
    <mergeCell ref="A108:J108"/>
    <mergeCell ref="A128:J128"/>
    <mergeCell ref="A114:J114"/>
    <mergeCell ref="A6:J6"/>
    <mergeCell ref="A57:J57"/>
    <mergeCell ref="A62:J62"/>
    <mergeCell ref="A76:J76"/>
    <mergeCell ref="A87:J87"/>
  </mergeCells>
  <phoneticPr fontId="27" type="noConversion"/>
  <hyperlinks>
    <hyperlink ref="J1" location="'Home Page'!A1" display="Home" xr:uid="{2A04AA57-60EE-446E-869C-935C0760E9B0}"/>
  </hyperlinks>
  <printOptions horizontalCentered="1"/>
  <pageMargins left="0.7" right="0.7" top="0.5" bottom="0.5" header="0.3" footer="0.3"/>
  <pageSetup scale="75" fitToHeight="2" orientation="portrait" r:id="rId1"/>
  <headerFooter>
    <oddFooter>&amp;CThe Espoma Company ▪ 6 Espoma Rd. Millville, NJ 08332 ▪ 800-634-0603 ▪ Fax 856-825-1385 ▪ www.espomadealer.com ▪   6/2024</oddFooter>
  </headerFooter>
  <rowBreaks count="1" manualBreakCount="1">
    <brk id="74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A194-6FD3-497F-B3B7-1DBC9C6B4F9C}">
  <dimension ref="A1:I34"/>
  <sheetViews>
    <sheetView zoomScale="115" zoomScaleNormal="115" workbookViewId="0">
      <selection activeCell="J19" sqref="J19"/>
    </sheetView>
  </sheetViews>
  <sheetFormatPr defaultRowHeight="14.25"/>
  <cols>
    <col min="1" max="1" width="34.33203125" customWidth="1"/>
    <col min="6" max="6" width="14.86328125" bestFit="1" customWidth="1"/>
    <col min="7" max="7" width="11" bestFit="1" customWidth="1"/>
    <col min="8" max="8" width="13.1328125" bestFit="1" customWidth="1"/>
  </cols>
  <sheetData>
    <row r="1" spans="1:8" ht="15.75" thickBot="1">
      <c r="A1" s="314" t="s">
        <v>217</v>
      </c>
      <c r="B1" s="337"/>
      <c r="C1" s="337"/>
      <c r="D1" s="337"/>
      <c r="E1" s="337"/>
      <c r="F1" s="337"/>
      <c r="G1" s="222" t="s">
        <v>218</v>
      </c>
    </row>
    <row r="2" spans="1:8">
      <c r="A2" s="193" t="s">
        <v>5</v>
      </c>
      <c r="B2" s="194"/>
      <c r="C2" s="110"/>
      <c r="D2" s="195" t="s">
        <v>6</v>
      </c>
      <c r="E2" s="350"/>
      <c r="F2" s="350"/>
      <c r="G2" s="350"/>
      <c r="H2" s="351"/>
    </row>
    <row r="3" spans="1:8">
      <c r="A3" s="196" t="s">
        <v>7</v>
      </c>
      <c r="B3" s="293"/>
      <c r="C3" s="294"/>
      <c r="D3" s="295" t="s">
        <v>8</v>
      </c>
      <c r="E3" s="294"/>
      <c r="F3" s="352"/>
      <c r="G3" s="352"/>
      <c r="H3" s="353"/>
    </row>
    <row r="4" spans="1:8" ht="17.25" customHeight="1" thickBot="1">
      <c r="A4" s="354" t="s">
        <v>9</v>
      </c>
      <c r="B4" s="355"/>
      <c r="C4" s="355"/>
      <c r="D4" s="108"/>
      <c r="E4" s="109"/>
      <c r="F4" s="109"/>
      <c r="G4" s="109"/>
      <c r="H4" s="197"/>
    </row>
    <row r="5" spans="1:8" s="1" customFormat="1" ht="25.5" customHeight="1" thickBot="1">
      <c r="A5" s="347" t="s">
        <v>219</v>
      </c>
      <c r="B5" s="348"/>
      <c r="C5" s="348"/>
      <c r="D5" s="348"/>
      <c r="E5" s="348"/>
      <c r="F5" s="348"/>
      <c r="G5" s="348"/>
      <c r="H5" s="349"/>
    </row>
    <row r="6" spans="1:8" s="1" customFormat="1" ht="15" customHeight="1">
      <c r="A6" s="198"/>
      <c r="B6" s="199" t="s">
        <v>220</v>
      </c>
      <c r="C6" s="199" t="s">
        <v>120</v>
      </c>
      <c r="D6" s="199"/>
      <c r="E6" s="199" t="s">
        <v>221</v>
      </c>
      <c r="F6" s="186" t="s">
        <v>17</v>
      </c>
      <c r="G6" s="208" t="s">
        <v>222</v>
      </c>
      <c r="H6" s="210" t="s">
        <v>223</v>
      </c>
    </row>
    <row r="7" spans="1:8" s="1" customFormat="1" ht="15" customHeight="1">
      <c r="A7" s="200"/>
      <c r="B7" s="163" t="s">
        <v>224</v>
      </c>
      <c r="C7" s="164" t="s">
        <v>121</v>
      </c>
      <c r="D7" s="163" t="s">
        <v>225</v>
      </c>
      <c r="E7" s="163" t="s">
        <v>226</v>
      </c>
      <c r="F7" s="206" t="s">
        <v>23</v>
      </c>
      <c r="G7" s="209" t="s">
        <v>24</v>
      </c>
      <c r="H7" s="281" t="s">
        <v>227</v>
      </c>
    </row>
    <row r="8" spans="1:8" s="1" customFormat="1" ht="15" customHeight="1">
      <c r="A8" s="296" t="s">
        <v>181</v>
      </c>
      <c r="B8" s="283" t="s">
        <v>228</v>
      </c>
      <c r="C8" s="283">
        <v>701020</v>
      </c>
      <c r="D8" s="283" t="s">
        <v>229</v>
      </c>
      <c r="E8" s="283">
        <v>48</v>
      </c>
      <c r="F8" s="280"/>
      <c r="G8" s="280"/>
      <c r="H8" s="297"/>
    </row>
    <row r="9" spans="1:8" s="1" customFormat="1" ht="15" customHeight="1">
      <c r="A9" s="298"/>
      <c r="B9" s="282" t="s">
        <v>230</v>
      </c>
      <c r="C9" s="282">
        <v>701013</v>
      </c>
      <c r="D9" s="282" t="s">
        <v>231</v>
      </c>
      <c r="E9" s="282">
        <v>75</v>
      </c>
      <c r="F9" s="280"/>
      <c r="G9" s="280"/>
      <c r="H9" s="297"/>
    </row>
    <row r="10" spans="1:8" s="1" customFormat="1" ht="15" customHeight="1">
      <c r="A10" s="299"/>
      <c r="B10" s="282" t="s">
        <v>232</v>
      </c>
      <c r="C10" s="282">
        <v>701167</v>
      </c>
      <c r="D10" s="282" t="s">
        <v>195</v>
      </c>
      <c r="E10" s="282">
        <v>120</v>
      </c>
      <c r="F10" s="280"/>
      <c r="G10" s="280"/>
      <c r="H10" s="297"/>
    </row>
    <row r="11" spans="1:8" s="1" customFormat="1" ht="15" customHeight="1">
      <c r="A11" s="300"/>
      <c r="B11" s="284" t="s">
        <v>233</v>
      </c>
      <c r="C11" s="285">
        <v>701082</v>
      </c>
      <c r="D11" s="285" t="s">
        <v>234</v>
      </c>
      <c r="E11" s="285">
        <v>120</v>
      </c>
      <c r="F11" s="280"/>
      <c r="G11" s="280"/>
      <c r="H11" s="297"/>
    </row>
    <row r="12" spans="1:8" s="1" customFormat="1" ht="15" customHeight="1">
      <c r="A12" s="201" t="s">
        <v>194</v>
      </c>
      <c r="B12" s="166" t="s">
        <v>196</v>
      </c>
      <c r="C12" s="166">
        <v>705165</v>
      </c>
      <c r="D12" s="166" t="s">
        <v>195</v>
      </c>
      <c r="E12" s="286">
        <v>120</v>
      </c>
      <c r="F12" s="280"/>
      <c r="G12" s="280"/>
      <c r="H12" s="297"/>
    </row>
    <row r="13" spans="1:8" s="1" customFormat="1" ht="15" customHeight="1">
      <c r="A13" s="203" t="s">
        <v>235</v>
      </c>
      <c r="B13" s="167" t="s">
        <v>236</v>
      </c>
      <c r="C13" s="167">
        <v>714013</v>
      </c>
      <c r="D13" s="167" t="s">
        <v>237</v>
      </c>
      <c r="E13" s="287">
        <v>60</v>
      </c>
      <c r="F13" s="290"/>
      <c r="G13" s="291"/>
      <c r="H13" s="297"/>
    </row>
    <row r="14" spans="1:8" s="1" customFormat="1" ht="15" customHeight="1">
      <c r="A14" s="202" t="s">
        <v>244</v>
      </c>
      <c r="B14" s="170" t="s">
        <v>245</v>
      </c>
      <c r="C14" s="170">
        <v>715010</v>
      </c>
      <c r="D14" s="170" t="s">
        <v>231</v>
      </c>
      <c r="E14" s="288">
        <v>75</v>
      </c>
      <c r="F14" s="292"/>
      <c r="G14" s="292"/>
      <c r="H14" s="301"/>
    </row>
    <row r="15" spans="1:8" s="1" customFormat="1" ht="15" customHeight="1">
      <c r="A15" s="302" t="s">
        <v>238</v>
      </c>
      <c r="B15" s="171" t="s">
        <v>239</v>
      </c>
      <c r="C15" s="171">
        <v>711012</v>
      </c>
      <c r="D15" s="171" t="s">
        <v>231</v>
      </c>
      <c r="E15" s="289">
        <v>75</v>
      </c>
      <c r="F15" s="280"/>
      <c r="G15" s="280"/>
      <c r="H15" s="297"/>
    </row>
    <row r="16" spans="1:8" s="1" customFormat="1" ht="15" customHeight="1">
      <c r="A16" s="302" t="s">
        <v>240</v>
      </c>
      <c r="B16" s="171" t="s">
        <v>241</v>
      </c>
      <c r="C16" s="171">
        <v>710015</v>
      </c>
      <c r="D16" s="171" t="s">
        <v>231</v>
      </c>
      <c r="E16" s="289">
        <v>75</v>
      </c>
      <c r="F16" s="280"/>
      <c r="G16" s="280"/>
      <c r="H16" s="297"/>
    </row>
    <row r="17" spans="1:9" s="1" customFormat="1" ht="15" customHeight="1">
      <c r="A17" s="204" t="s">
        <v>242</v>
      </c>
      <c r="B17" s="168" t="s">
        <v>243</v>
      </c>
      <c r="C17" s="168">
        <v>720014</v>
      </c>
      <c r="D17" s="168" t="s">
        <v>231</v>
      </c>
      <c r="E17" s="169">
        <v>75</v>
      </c>
      <c r="F17" s="280"/>
      <c r="G17" s="280"/>
      <c r="H17" s="297"/>
    </row>
    <row r="18" spans="1:9" s="1" customFormat="1" ht="15" customHeight="1">
      <c r="A18" s="203" t="s">
        <v>248</v>
      </c>
      <c r="B18" s="167" t="s">
        <v>249</v>
      </c>
      <c r="C18" s="167">
        <v>717755</v>
      </c>
      <c r="D18" s="167" t="s">
        <v>250</v>
      </c>
      <c r="E18" s="287">
        <v>75</v>
      </c>
      <c r="F18" s="280"/>
      <c r="G18" s="280"/>
      <c r="H18" s="297"/>
    </row>
    <row r="19" spans="1:9" s="1" customFormat="1" ht="15" customHeight="1" thickBot="1">
      <c r="A19" s="203" t="s">
        <v>246</v>
      </c>
      <c r="B19" s="167" t="s">
        <v>247</v>
      </c>
      <c r="C19" s="167">
        <v>716017</v>
      </c>
      <c r="D19" s="167" t="s">
        <v>231</v>
      </c>
      <c r="E19" s="287">
        <v>65</v>
      </c>
      <c r="F19" s="165"/>
      <c r="G19" s="165"/>
      <c r="H19" s="309"/>
    </row>
    <row r="20" spans="1:9" s="1" customFormat="1" ht="15" customHeight="1">
      <c r="A20" s="211" t="s">
        <v>251</v>
      </c>
      <c r="B20" s="212" t="s">
        <v>211</v>
      </c>
      <c r="C20" s="338"/>
      <c r="D20" s="339"/>
      <c r="E20" s="340"/>
      <c r="F20" s="217"/>
      <c r="G20" s="213">
        <v>85</v>
      </c>
      <c r="H20" s="230"/>
      <c r="I20" s="172"/>
    </row>
    <row r="21" spans="1:9" s="1" customFormat="1" ht="15" customHeight="1">
      <c r="A21" s="205" t="s">
        <v>252</v>
      </c>
      <c r="B21" s="171" t="s">
        <v>253</v>
      </c>
      <c r="C21" s="341"/>
      <c r="D21" s="342"/>
      <c r="E21" s="343"/>
      <c r="F21" s="219"/>
      <c r="G21" s="207">
        <v>85</v>
      </c>
      <c r="H21" s="231"/>
      <c r="I21" s="172"/>
    </row>
    <row r="22" spans="1:9" s="1" customFormat="1" ht="15" customHeight="1" thickBot="1">
      <c r="A22" s="310" t="s">
        <v>254</v>
      </c>
      <c r="B22" s="311" t="s">
        <v>255</v>
      </c>
      <c r="C22" s="344"/>
      <c r="D22" s="345"/>
      <c r="E22" s="346"/>
      <c r="F22" s="218"/>
      <c r="G22" s="312">
        <v>300</v>
      </c>
      <c r="H22" s="313"/>
      <c r="I22" s="172"/>
    </row>
    <row r="23" spans="1:9" s="1" customFormat="1" ht="15" customHeight="1">
      <c r="A23" s="279"/>
      <c r="B23" s="173"/>
      <c r="C23" s="173"/>
      <c r="D23" s="174"/>
      <c r="E23" s="174"/>
      <c r="G23" s="191" t="s">
        <v>227</v>
      </c>
      <c r="H23" s="303">
        <f>SUM(H8:H19)</f>
        <v>0</v>
      </c>
    </row>
    <row r="24" spans="1:9" s="6" customFormat="1" ht="15" customHeight="1">
      <c r="A24" s="304"/>
      <c r="G24" s="178" t="s">
        <v>216</v>
      </c>
      <c r="H24" s="305">
        <f>(H20*G20)+(H21*G21)+(H22*G22)</f>
        <v>0</v>
      </c>
    </row>
    <row r="25" spans="1:9" s="6" customFormat="1" ht="15" customHeight="1" thickBot="1">
      <c r="A25" s="306"/>
      <c r="B25" s="307"/>
      <c r="C25" s="307"/>
      <c r="D25" s="307"/>
      <c r="E25" s="307"/>
      <c r="F25" s="307"/>
      <c r="G25" s="307"/>
      <c r="H25" s="308"/>
    </row>
    <row r="26" spans="1:9" s="6" customFormat="1" ht="15" customHeight="1">
      <c r="A26" s="175" t="s">
        <v>256</v>
      </c>
      <c r="B26" s="176" t="s">
        <v>257</v>
      </c>
      <c r="C26" s="176"/>
      <c r="D26" s="177"/>
      <c r="E26" s="176"/>
      <c r="F26" s="176"/>
      <c r="G26" s="176"/>
      <c r="H26" s="220"/>
    </row>
    <row r="27" spans="1:9" s="6" customFormat="1" ht="15" customHeight="1">
      <c r="A27" s="175"/>
      <c r="B27" s="176" t="s">
        <v>265</v>
      </c>
      <c r="C27" s="176"/>
      <c r="D27" s="177"/>
      <c r="E27" s="176"/>
      <c r="F27" s="176"/>
      <c r="G27" s="176"/>
      <c r="H27" s="220"/>
    </row>
    <row r="28" spans="1:9" s="6" customFormat="1" ht="15" customHeight="1">
      <c r="A28" s="175"/>
      <c r="B28" s="176" t="s">
        <v>266</v>
      </c>
      <c r="C28" s="176"/>
      <c r="D28" s="177"/>
      <c r="E28" s="176"/>
      <c r="F28" s="176"/>
      <c r="G28" s="176"/>
      <c r="H28" s="220"/>
    </row>
    <row r="29" spans="1:9" s="6" customFormat="1" ht="15" customHeight="1">
      <c r="A29" s="175"/>
      <c r="B29" s="176" t="s">
        <v>258</v>
      </c>
      <c r="C29" s="176"/>
      <c r="D29" s="177"/>
      <c r="E29" s="176"/>
      <c r="F29" s="176"/>
      <c r="G29" s="176"/>
      <c r="H29" s="220"/>
    </row>
    <row r="30" spans="1:9" s="1" customFormat="1" ht="15" customHeight="1">
      <c r="A30" s="189"/>
      <c r="B30" s="179" t="s">
        <v>259</v>
      </c>
      <c r="C30" s="179"/>
      <c r="D30" s="190"/>
      <c r="E30" s="179"/>
      <c r="F30" s="179"/>
      <c r="G30" s="179"/>
      <c r="H30" s="221"/>
    </row>
    <row r="31" spans="1:9" s="1" customFormat="1" ht="15" customHeight="1">
      <c r="A31" s="187"/>
      <c r="B31" s="176"/>
      <c r="C31" s="176"/>
      <c r="D31" s="177"/>
      <c r="E31" s="176"/>
      <c r="F31" s="176"/>
      <c r="G31" s="176"/>
      <c r="H31" s="176"/>
    </row>
    <row r="32" spans="1:9" s="1" customFormat="1" ht="15" customHeight="1">
      <c r="A32" s="180" t="s">
        <v>260</v>
      </c>
      <c r="B32" s="6"/>
      <c r="C32" s="6"/>
      <c r="D32" s="6"/>
      <c r="E32" s="6"/>
      <c r="F32" s="6"/>
      <c r="G32" s="181"/>
      <c r="H32" s="182"/>
    </row>
    <row r="33" spans="1:8" s="1" customFormat="1" ht="15" customHeight="1">
      <c r="A33" s="183" t="s">
        <v>261</v>
      </c>
      <c r="B33" s="184"/>
      <c r="C33" s="184"/>
      <c r="D33" s="184"/>
      <c r="E33" s="184"/>
      <c r="F33" s="184"/>
      <c r="H33" s="184"/>
    </row>
    <row r="34" spans="1:8" s="1" customFormat="1" ht="12" customHeight="1">
      <c r="B34" s="185"/>
      <c r="C34" s="185"/>
      <c r="D34" s="185"/>
      <c r="E34" s="185"/>
      <c r="F34" s="185"/>
      <c r="G34" s="185"/>
      <c r="H34" s="185"/>
    </row>
  </sheetData>
  <mergeCells count="6">
    <mergeCell ref="A1:F1"/>
    <mergeCell ref="C20:E22"/>
    <mergeCell ref="A5:H5"/>
    <mergeCell ref="E2:H2"/>
    <mergeCell ref="F3:H3"/>
    <mergeCell ref="A4:C4"/>
  </mergeCells>
  <hyperlinks>
    <hyperlink ref="G1" location="'Home Page'!A1" display="Home Page" xr:uid="{6AB92C07-6501-4A3D-8D12-2D448422E0E5}"/>
  </hyperlinks>
  <pageMargins left="0.7" right="0.7" top="0.75" bottom="0.75" header="0.3" footer="0.3"/>
  <pageSetup scale="8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Home Page</vt:lpstr>
      <vt:lpstr>Plant Foods &amp; Small Soils</vt:lpstr>
      <vt:lpstr>Large Bag Soils</vt:lpstr>
      <vt:lpstr>'Large Bag Soils'!Print_Area</vt:lpstr>
      <vt:lpstr>'Plant Foods &amp; Small Soils'!Print_Area</vt:lpstr>
    </vt:vector>
  </TitlesOfParts>
  <Manager/>
  <Company>The Espoma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Harrison</dc:creator>
  <cp:keywords/>
  <dc:description/>
  <cp:lastModifiedBy>John Harrison</cp:lastModifiedBy>
  <cp:revision/>
  <dcterms:created xsi:type="dcterms:W3CDTF">2014-06-10T12:28:03Z</dcterms:created>
  <dcterms:modified xsi:type="dcterms:W3CDTF">2025-06-20T19:37:52Z</dcterms:modified>
  <cp:category/>
  <cp:contentStatus/>
</cp:coreProperties>
</file>